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alansas ir jo dalys 2020 m\Finansinės ataskaitos\2020\2020 II ketv\"/>
    </mc:Choice>
  </mc:AlternateContent>
  <bookViews>
    <workbookView xWindow="240" yWindow="420" windowWidth="17376" windowHeight="9492" activeTab="1"/>
  </bookViews>
  <sheets>
    <sheet name="Lapas2" sheetId="3" r:id="rId1"/>
    <sheet name="2020 II k. naujas šabl." sheetId="10" r:id="rId2"/>
    <sheet name="Lapas3" sheetId="11" r:id="rId3"/>
  </sheets>
  <calcPr calcId="152511"/>
</workbook>
</file>

<file path=xl/calcChain.xml><?xml version="1.0" encoding="utf-8"?>
<calcChain xmlns="http://schemas.openxmlformats.org/spreadsheetml/2006/main">
  <c r="B30" i="10" l="1"/>
  <c r="B22" i="10"/>
  <c r="B23" i="10" s="1"/>
  <c r="B24" i="10" s="1"/>
  <c r="B25" i="10" s="1"/>
  <c r="B26" i="10" s="1"/>
  <c r="B27" i="10" s="1"/>
  <c r="B28" i="10" s="1"/>
  <c r="B29" i="10" s="1"/>
  <c r="B176" i="10" l="1"/>
  <c r="B177" i="10" s="1"/>
  <c r="B178" i="10" s="1"/>
  <c r="B179" i="10" s="1"/>
  <c r="B180" i="10" s="1"/>
  <c r="B181" i="10" s="1"/>
  <c r="B182" i="10" s="1"/>
  <c r="B183" i="10" s="1"/>
  <c r="B184" i="10" s="1"/>
  <c r="B185" i="10" s="1"/>
  <c r="B144" i="10"/>
  <c r="B145" i="10" s="1"/>
  <c r="B146" i="10" s="1"/>
  <c r="B147" i="10" s="1"/>
  <c r="F185" i="10" l="1"/>
  <c r="F172" i="10"/>
  <c r="B155" i="10"/>
  <c r="B156" i="10" s="1"/>
  <c r="B158" i="10" s="1"/>
  <c r="B161" i="10" s="1"/>
  <c r="B162" i="10" s="1"/>
  <c r="B163" i="10" s="1"/>
  <c r="B164" i="10" s="1"/>
  <c r="B165" i="10" s="1"/>
  <c r="B166" i="10" s="1"/>
  <c r="F153" i="10"/>
  <c r="B148" i="10"/>
  <c r="B149" i="10" s="1"/>
  <c r="B150" i="10" s="1"/>
  <c r="B151" i="10" s="1"/>
  <c r="B152" i="10" s="1"/>
  <c r="F138" i="10"/>
  <c r="F129" i="10"/>
  <c r="B111" i="10"/>
  <c r="B112" i="10" s="1"/>
  <c r="B113" i="10" s="1"/>
  <c r="B114" i="10" s="1"/>
  <c r="B115" i="10" s="1"/>
  <c r="B116" i="10" s="1"/>
  <c r="B117" i="10" s="1"/>
  <c r="B118" i="10" s="1"/>
  <c r="B119" i="10" s="1"/>
  <c r="B120" i="10" s="1"/>
  <c r="B121" i="10" s="1"/>
  <c r="B122" i="10" s="1"/>
  <c r="B123" i="10" s="1"/>
  <c r="B124" i="10" s="1"/>
  <c r="B125" i="10" s="1"/>
  <c r="B126" i="10" s="1"/>
  <c r="B127" i="10" s="1"/>
  <c r="B128" i="10" s="1"/>
  <c r="B129" i="10" s="1"/>
  <c r="B130" i="10" s="1"/>
  <c r="F109" i="10"/>
  <c r="B81" i="10"/>
  <c r="B82" i="10" s="1"/>
  <c r="B83" i="10" s="1"/>
  <c r="B84" i="10" s="1"/>
  <c r="B85" i="10" s="1"/>
  <c r="B86" i="10" s="1"/>
  <c r="B87" i="10" s="1"/>
  <c r="B88" i="10" s="1"/>
  <c r="B89" i="10" s="1"/>
  <c r="B90" i="10" s="1"/>
  <c r="B91" i="10" s="1"/>
  <c r="B99" i="10" s="1"/>
  <c r="B100" i="10" s="1"/>
  <c r="B101" i="10" s="1"/>
  <c r="B102" i="10" s="1"/>
  <c r="B104" i="10" s="1"/>
  <c r="B105" i="10" s="1"/>
  <c r="B106" i="10" s="1"/>
  <c r="B107" i="10" s="1"/>
  <c r="B108" i="10" s="1"/>
  <c r="F79" i="10"/>
  <c r="B44" i="10"/>
  <c r="B45" i="10" s="1"/>
  <c r="B46" i="10" s="1"/>
  <c r="B47" i="10" s="1"/>
  <c r="B48" i="10" s="1"/>
  <c r="B49" i="10" s="1"/>
  <c r="B50" i="10" s="1"/>
  <c r="B55" i="10" s="1"/>
  <c r="B56" i="10" s="1"/>
  <c r="B57" i="10" s="1"/>
  <c r="B58" i="10" s="1"/>
  <c r="B59" i="10" s="1"/>
  <c r="B60" i="10" s="1"/>
  <c r="B61" i="10" s="1"/>
  <c r="B62" i="10" s="1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B74" i="10" s="1"/>
  <c r="B75" i="10" s="1"/>
  <c r="B76" i="10" s="1"/>
  <c r="F31" i="10"/>
  <c r="B21" i="10"/>
  <c r="B167" i="10" l="1"/>
  <c r="B168" i="10" s="1"/>
  <c r="B169" i="10" s="1"/>
  <c r="B170" i="10" s="1"/>
  <c r="B171" i="10" s="1"/>
  <c r="F187" i="10"/>
  <c r="F130" i="10"/>
  <c r="H43" i="3" l="1"/>
  <c r="H160" i="3"/>
  <c r="H146" i="3"/>
  <c r="H121" i="3"/>
  <c r="H96" i="3"/>
  <c r="H123" i="3" l="1"/>
  <c r="H162" i="3"/>
</calcChain>
</file>

<file path=xl/sharedStrings.xml><?xml version="1.0" encoding="utf-8"?>
<sst xmlns="http://schemas.openxmlformats.org/spreadsheetml/2006/main" count="822" uniqueCount="171">
  <si>
    <r>
      <t>Finansavimo sumų apskaitos tvarkos</t>
    </r>
    <r>
      <rPr>
        <sz val="11"/>
        <color theme="1"/>
        <rFont val="TimesLT"/>
      </rPr>
      <t xml:space="preserve"> aprašo </t>
    </r>
  </si>
  <si>
    <t>priedas</t>
  </si>
  <si>
    <t>(Įstaigos pavadinimas)</t>
  </si>
  <si>
    <t>Kam: Finansuojančiosios institucijos pavadinimas, adresas</t>
  </si>
  <si>
    <t xml:space="preserve">PAŽYMA DĖL FINANSAVIMO SUMŲ </t>
  </si>
  <si>
    <t>(sudarymo vieta)</t>
  </si>
  <si>
    <t xml:space="preserve">Ataskaitinis laikotarpis: </t>
  </si>
  <si>
    <t>Eil. nr.</t>
  </si>
  <si>
    <t>Finansavimo šaltinis</t>
  </si>
  <si>
    <t>Finansavimo sumų paskirtis</t>
  </si>
  <si>
    <t>Ekonominės klasifikacijos straipsnis</t>
  </si>
  <si>
    <t>Valstybės funkcija</t>
  </si>
  <si>
    <t xml:space="preserve">Programa </t>
  </si>
  <si>
    <t>Suma, Lt</t>
  </si>
  <si>
    <t>Iš viso:</t>
  </si>
  <si>
    <t>Ataskaitinio laikotarpio pabaigoje užregistruota gautinų finansavimo sumų:</t>
  </si>
  <si>
    <t>Ataskaitinio laikotarpio pabaigoje užregistruota gautų finansavimo sumų:</t>
  </si>
  <si>
    <t>Vilniaus m. socialinės paramos centras</t>
  </si>
  <si>
    <t>Vilniaus m. savivaldybė, finansų departamentas, Konstitucijos pr.3</t>
  </si>
  <si>
    <t>Vilnius</t>
  </si>
  <si>
    <t>1.</t>
  </si>
  <si>
    <t>10.9.1.1.</t>
  </si>
  <si>
    <t>2.</t>
  </si>
  <si>
    <t>01.</t>
  </si>
  <si>
    <t>3.</t>
  </si>
  <si>
    <t>4.</t>
  </si>
  <si>
    <t>5.</t>
  </si>
  <si>
    <t>6.</t>
  </si>
  <si>
    <t>7.</t>
  </si>
  <si>
    <t>8.</t>
  </si>
  <si>
    <t>2.1.1.1.1.1.</t>
  </si>
  <si>
    <t>2.1.2.1.1.1.</t>
  </si>
  <si>
    <t xml:space="preserve">sąmata 6000460  </t>
  </si>
  <si>
    <t>2.7.3.1.1.1.</t>
  </si>
  <si>
    <t>2.1.2.1.1.30.</t>
  </si>
  <si>
    <t>2.1.2.1.1.10.</t>
  </si>
  <si>
    <t>sąmata 6000460</t>
  </si>
  <si>
    <t xml:space="preserve">sąmata 6000470  </t>
  </si>
  <si>
    <t>2.1.2.1.1.20.</t>
  </si>
  <si>
    <t>2.1.2.1.1.5.</t>
  </si>
  <si>
    <t>2.1.2.1.1.6.</t>
  </si>
  <si>
    <t>2.1.2.1.1.15.</t>
  </si>
  <si>
    <t xml:space="preserve">sąmata 6000160  </t>
  </si>
  <si>
    <t>2.7.2.1.1.1.</t>
  </si>
  <si>
    <t>sąmata 6000110  - rizikos šeimos</t>
  </si>
  <si>
    <t>10.4.1.1.</t>
  </si>
  <si>
    <t>10.2.1.40.</t>
  </si>
  <si>
    <t>10.7.1.1.</t>
  </si>
  <si>
    <t>sąmata 6000092  - socialinė globa</t>
  </si>
  <si>
    <t>sąmata 6000726  - būsto pritaikymas neįgaliesiems</t>
  </si>
  <si>
    <t>sąmata 4000412  - socialinė parama mokiniams ( administravimo lėšos)</t>
  </si>
  <si>
    <t>0265.</t>
  </si>
  <si>
    <t>0266.</t>
  </si>
  <si>
    <t>0273.</t>
  </si>
  <si>
    <t>10.4.1.40.</t>
  </si>
  <si>
    <t xml:space="preserve">sąmata 4000411  - socialinė parama mokiniams </t>
  </si>
  <si>
    <t xml:space="preserve">                                                                                                          (parašas)                               (vardas ir pavardė)</t>
  </si>
  <si>
    <t>011.</t>
  </si>
  <si>
    <t>02.02.04.01.</t>
  </si>
  <si>
    <t>10.09.01.01.</t>
  </si>
  <si>
    <t>02.02.02.02.</t>
  </si>
  <si>
    <t>02.01.01.03.</t>
  </si>
  <si>
    <t>10.04.01.01.</t>
  </si>
  <si>
    <t>10.01.02.02.</t>
  </si>
  <si>
    <t>06.01.01.01.</t>
  </si>
  <si>
    <t>05.01.01.03.</t>
  </si>
  <si>
    <t>02.05.01.01.</t>
  </si>
  <si>
    <t>02.04.04.03.</t>
  </si>
  <si>
    <t>02.04.04.02</t>
  </si>
  <si>
    <t>Ataskaitinio laikotarpio pabaigoje užregistruota sukauptų  pajamų ( 2282XXX) :</t>
  </si>
  <si>
    <t>.0266</t>
  </si>
  <si>
    <t>10.02.01.40.</t>
  </si>
  <si>
    <t>sukauptos valstybinio socialinio draudimo įmokos</t>
  </si>
  <si>
    <t>9.</t>
  </si>
  <si>
    <t>10.</t>
  </si>
  <si>
    <t>Ataskaitinio laikotarpio pabaigoje užregistruota grąžintų finansavimo sumų:</t>
  </si>
  <si>
    <t>sukauptos darbo užmokesčio atostoginių pajamos</t>
  </si>
  <si>
    <t>VISO VALSTYBĖS LĖŠOS</t>
  </si>
  <si>
    <t>VISO SAVIVALDYBĖS LĖŠOS</t>
  </si>
  <si>
    <t>IŠ VISO :</t>
  </si>
  <si>
    <t>IŠ VISO SAVIVALDYBĖS LĖŠOS</t>
  </si>
  <si>
    <t>IŠ VISO VALSTYBĖS LĖŠOS</t>
  </si>
  <si>
    <t>IŠ VISO:</t>
  </si>
  <si>
    <t>2014 gruodžio 31 d.</t>
  </si>
  <si>
    <t>sukauptos atostoginių valstybinio socialinio draudimo įmokos</t>
  </si>
  <si>
    <t xml:space="preserve">Socialinės paramos centro  direktorės pavaduotoja:     </t>
  </si>
  <si>
    <t>Jurgita Gajauskienė</t>
  </si>
  <si>
    <t>Pažymą parengė:  vyr. buhalterė                                                                              Diana Radzevičienė</t>
  </si>
  <si>
    <t xml:space="preserve">              (pareigos)                                                                           (parašas)                                    (vardas ir pavardė)</t>
  </si>
  <si>
    <t>sukauptos finansavimo pajamos kitoms išlaidoms</t>
  </si>
  <si>
    <t>11.</t>
  </si>
  <si>
    <t>2.2.1.1.1.2.</t>
  </si>
  <si>
    <t>2.2.1.1.1.5.</t>
  </si>
  <si>
    <t>2.2.1.1.1.6.</t>
  </si>
  <si>
    <t>2.2.1.1.1.8.</t>
  </si>
  <si>
    <t>2.2.1.1.1.11.</t>
  </si>
  <si>
    <t>2.2.1.1.1.14.</t>
  </si>
  <si>
    <t>2.2.1.1.1.15.</t>
  </si>
  <si>
    <t>2.2.1.1.1.16.</t>
  </si>
  <si>
    <t>2.2.1.1.1.20.</t>
  </si>
  <si>
    <t>2.2.1.1.1.30.</t>
  </si>
  <si>
    <t>2.2.1.1.1.10.</t>
  </si>
  <si>
    <t>10.07.01.01.</t>
  </si>
  <si>
    <t>Suma, Eur</t>
  </si>
  <si>
    <t>sąmata 8000150  - viešųjų darbų programa</t>
  </si>
  <si>
    <t>04.01.02.01.</t>
  </si>
  <si>
    <t>10.04.01.40.</t>
  </si>
  <si>
    <t>12.</t>
  </si>
  <si>
    <t>13.</t>
  </si>
  <si>
    <t>sukauptos darbo užmokesčio  pajamos</t>
  </si>
  <si>
    <t>sukauptos darbo užmokesčio pajamos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</si>
  <si>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</si>
  <si>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</si>
  <si>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</si>
  <si>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</si>
  <si>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</si>
  <si>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</si>
  <si>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</si>
  <si>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</si>
  <si>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</si>
  <si>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</si>
  <si>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2.2.1.1.1.08.</t>
  </si>
  <si>
    <t>Suma, eur</t>
  </si>
  <si>
    <t>0266</t>
  </si>
  <si>
    <t>01</t>
  </si>
  <si>
    <t>2.2.1.1.1.20.1.</t>
  </si>
  <si>
    <t>2.2.1.1.1.20.2.</t>
  </si>
  <si>
    <t>2.2.1.1.1.20.3.</t>
  </si>
  <si>
    <t>2.2.1.1.1.20.4.</t>
  </si>
  <si>
    <t>3.1.1.3.1.2.</t>
  </si>
  <si>
    <t>3.1.1.5.1.1.</t>
  </si>
  <si>
    <t>2.8.1.1.1.2.</t>
  </si>
  <si>
    <t>3M01</t>
  </si>
  <si>
    <t>sąmata 6000684 - kompleksinės paslaugos šeimai Vilniaus mieste ( ES)</t>
  </si>
  <si>
    <t>sąmata 6000683 - kompleksinės paslaugos šeimai Vilniaus mieste (departamentas)( ES)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</si>
  <si>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gautų</t>
    </r>
    <r>
      <rPr>
        <sz val="11"/>
        <color theme="1"/>
        <rFont val="Times New Roman"/>
        <family val="1"/>
        <charset val="186"/>
      </rPr>
      <t xml:space="preserve"> finansavimo sumų: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</si>
  <si>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grąžintų</t>
    </r>
    <r>
      <rPr>
        <sz val="11"/>
        <color theme="1"/>
        <rFont val="Times New Roman"/>
        <family val="1"/>
        <charset val="186"/>
      </rPr>
      <t xml:space="preserve"> finansavimo sumų:</t>
    </r>
  </si>
  <si>
    <t>2.1.2.1.1.16</t>
  </si>
  <si>
    <t>3.1.1.3.1.1.</t>
  </si>
  <si>
    <r>
      <t xml:space="preserve">4. </t>
    </r>
    <r>
      <rPr>
        <b/>
        <sz val="11"/>
        <rFont val="Times New Roman"/>
        <family val="1"/>
        <charset val="186"/>
      </rPr>
      <t>Grąžintinos</t>
    </r>
    <r>
      <rPr>
        <sz val="11"/>
        <rFont val="Times New Roman"/>
        <family val="1"/>
        <charset val="186"/>
      </rPr>
      <t xml:space="preserve"> finansavimo sumos ataskaitinio laikotarpio pabaigoje (likutis)****:</t>
    </r>
  </si>
  <si>
    <t>VISO ES LĖŠOS PERVESTOS IŠ SAVIVALDYBĖS</t>
  </si>
  <si>
    <t>2.2.1.1.1.23.</t>
  </si>
  <si>
    <t>sąmata 6000563 - kompleksinės paslaugos šeimai Vilniaus mieste ( ES) lėšų likučiai</t>
  </si>
  <si>
    <t>69.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</si>
  <si>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sukauptų  pajamų ( 22XXXXX)</t>
    </r>
    <r>
      <rPr>
        <sz val="11"/>
        <color theme="1"/>
        <rFont val="Times New Roman"/>
        <family val="1"/>
        <charset val="186"/>
      </rPr>
      <t xml:space="preserve"> 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</si>
  <si>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gautinų</t>
    </r>
    <r>
      <rPr>
        <sz val="11"/>
        <color theme="1"/>
        <rFont val="Times New Roman"/>
        <family val="1"/>
        <charset val="186"/>
      </rPr>
      <t xml:space="preserve"> finansavimo sumų:</t>
    </r>
  </si>
  <si>
    <t>2..2.1.1.1.6.</t>
  </si>
  <si>
    <t>sąmata 6000754  - būsto pritaikymas neįgaliesiems vaikams</t>
  </si>
  <si>
    <t>2.1.2.1.1.23.</t>
  </si>
  <si>
    <t>10.01.02.04.</t>
  </si>
  <si>
    <t>sąmata 6000854  - vykdyti kokybišką teisės aktais numatytų socialinių išmokų ir kompensacijų mokėjimą</t>
  </si>
  <si>
    <t>2.2.1.1.1.21.</t>
  </si>
  <si>
    <t>sąmata 4000411  - išmokėti kompensaciją už mokinio reikmenų įsigijimą</t>
  </si>
  <si>
    <t>sąmata 6000564 - Socialinių paslaugų asmenų namuose teikimas</t>
  </si>
  <si>
    <t>10.01.02.40.</t>
  </si>
  <si>
    <t>už 2019 metus</t>
  </si>
  <si>
    <t>IŠ VISO LĖŠOS</t>
  </si>
  <si>
    <t>2.2.1.1.1.17.</t>
  </si>
  <si>
    <t>Vilniaus m. savivaldybė, apskaitos skyrius, Konstitucijos pr.3</t>
  </si>
  <si>
    <t>2020 birželio 30 d.</t>
  </si>
  <si>
    <t>sąmata 6000687 - Socialinių paslaugų asmenų namuose teikimas</t>
  </si>
  <si>
    <t xml:space="preserve">sąmata 6000146  </t>
  </si>
  <si>
    <t>13</t>
  </si>
  <si>
    <t>sąmata 6000726 - "Būsto pritaikymas neįgaliems žmonėms" įgyvendinimas</t>
  </si>
  <si>
    <t>(parašas)</t>
  </si>
  <si>
    <t>(vardas ir pavardė)</t>
  </si>
  <si>
    <t>Vyr. buhalterė</t>
  </si>
  <si>
    <t xml:space="preserve">   (vadovo pareigų pavadinimas)</t>
  </si>
  <si>
    <t xml:space="preserve">   (vyriausiasis buhalteris (buhalteris)</t>
  </si>
  <si>
    <t>Direktorė</t>
  </si>
  <si>
    <t>Diana Radzevičienė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</si>
</sst>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7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theme="1"/>
      <name val="TimesLT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LT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0E0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9" fillId="0" borderId="0"/>
    <xf numFmtId="0" fontId="32" fillId="0" borderId="0"/>
    <xf numFmtId="0" fontId="36" fillId="0" borderId="0">
      <alignment vertical="top"/>
    </xf>
    <xf numFmtId="0" fontId="29" fillId="0" borderId="0"/>
  </cellStyleXfs>
  <cellXfs count="155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20" fillId="0" borderId="0" xfId="0" applyFont="1"/>
    <xf numFmtId="0" fontId="0" fillId="0" borderId="0" xfId="0"/>
    <xf numFmtId="0" fontId="0" fillId="0" borderId="0" xfId="0"/>
    <xf numFmtId="0" fontId="24" fillId="33" borderId="10" xfId="0" applyFont="1" applyFill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25" fillId="0" borderId="10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2" fontId="20" fillId="0" borderId="10" xfId="0" applyNumberFormat="1" applyFont="1" applyFill="1" applyBorder="1" applyAlignment="1">
      <alignment vertical="top" wrapText="1"/>
    </xf>
    <xf numFmtId="0" fontId="0" fillId="0" borderId="0" xfId="0"/>
    <xf numFmtId="2" fontId="20" fillId="0" borderId="10" xfId="0" applyNumberFormat="1" applyFont="1" applyBorder="1" applyAlignment="1">
      <alignment vertical="top" wrapText="1"/>
    </xf>
    <xf numFmtId="0" fontId="26" fillId="0" borderId="10" xfId="0" applyFont="1" applyFill="1" applyBorder="1" applyAlignment="1">
      <alignment vertical="top" wrapText="1"/>
    </xf>
    <xf numFmtId="0" fontId="26" fillId="0" borderId="10" xfId="0" applyFont="1" applyBorder="1" applyAlignment="1">
      <alignment vertical="top" wrapText="1"/>
    </xf>
    <xf numFmtId="2" fontId="21" fillId="0" borderId="10" xfId="0" applyNumberFormat="1" applyFont="1" applyFill="1" applyBorder="1" applyAlignment="1">
      <alignment vertical="top" wrapText="1"/>
    </xf>
    <xf numFmtId="0" fontId="27" fillId="0" borderId="10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23" fillId="0" borderId="14" xfId="0" applyFont="1" applyBorder="1" applyAlignment="1">
      <alignment vertical="top" wrapText="1"/>
    </xf>
    <xf numFmtId="2" fontId="21" fillId="0" borderId="15" xfId="0" applyNumberFormat="1" applyFont="1" applyFill="1" applyBorder="1" applyAlignment="1">
      <alignment vertical="top" wrapText="1"/>
    </xf>
    <xf numFmtId="164" fontId="21" fillId="0" borderId="10" xfId="0" applyNumberFormat="1" applyFont="1" applyFill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0" fontId="0" fillId="0" borderId="0" xfId="0"/>
    <xf numFmtId="0" fontId="0" fillId="0" borderId="0" xfId="0"/>
    <xf numFmtId="0" fontId="20" fillId="0" borderId="11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1" xfId="0" applyFont="1" applyFill="1" applyBorder="1" applyAlignment="1">
      <alignment vertical="top" wrapText="1"/>
    </xf>
    <xf numFmtId="0" fontId="27" fillId="0" borderId="14" xfId="0" applyFont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27" fillId="0" borderId="17" xfId="0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2" fontId="21" fillId="0" borderId="18" xfId="0" applyNumberFormat="1" applyFont="1" applyBorder="1" applyAlignment="1">
      <alignment vertical="top" wrapText="1"/>
    </xf>
    <xf numFmtId="0" fontId="18" fillId="0" borderId="0" xfId="0" applyFont="1" applyBorder="1"/>
    <xf numFmtId="0" fontId="20" fillId="0" borderId="0" xfId="0" applyFont="1" applyBorder="1" applyAlignment="1">
      <alignment vertical="top" wrapText="1"/>
    </xf>
    <xf numFmtId="0" fontId="24" fillId="34" borderId="19" xfId="0" applyFont="1" applyFill="1" applyBorder="1" applyAlignment="1">
      <alignment vertical="top" wrapText="1"/>
    </xf>
    <xf numFmtId="0" fontId="24" fillId="34" borderId="20" xfId="0" applyFont="1" applyFill="1" applyBorder="1" applyAlignment="1">
      <alignment vertical="top" wrapText="1"/>
    </xf>
    <xf numFmtId="0" fontId="24" fillId="34" borderId="21" xfId="0" applyFont="1" applyFill="1" applyBorder="1" applyAlignment="1">
      <alignment vertical="top" wrapText="1"/>
    </xf>
    <xf numFmtId="0" fontId="20" fillId="0" borderId="22" xfId="0" applyFont="1" applyBorder="1" applyAlignment="1">
      <alignment vertical="top" wrapText="1"/>
    </xf>
    <xf numFmtId="0" fontId="20" fillId="0" borderId="23" xfId="0" applyFont="1" applyBorder="1" applyAlignment="1">
      <alignment vertical="top" wrapText="1"/>
    </xf>
    <xf numFmtId="2" fontId="20" fillId="0" borderId="23" xfId="0" applyNumberFormat="1" applyFont="1" applyFill="1" applyBorder="1" applyAlignment="1">
      <alignment vertical="top" wrapText="1"/>
    </xf>
    <xf numFmtId="0" fontId="20" fillId="0" borderId="23" xfId="0" applyFont="1" applyFill="1" applyBorder="1" applyAlignment="1">
      <alignment vertical="top" wrapText="1"/>
    </xf>
    <xf numFmtId="2" fontId="20" fillId="0" borderId="23" xfId="0" applyNumberFormat="1" applyFont="1" applyBorder="1" applyAlignment="1">
      <alignment vertical="top" wrapText="1"/>
    </xf>
    <xf numFmtId="0" fontId="20" fillId="0" borderId="24" xfId="0" applyFont="1" applyBorder="1" applyAlignment="1">
      <alignment vertical="top" wrapText="1"/>
    </xf>
    <xf numFmtId="0" fontId="20" fillId="0" borderId="25" xfId="0" applyFont="1" applyBorder="1" applyAlignment="1">
      <alignment vertical="top" wrapText="1"/>
    </xf>
    <xf numFmtId="0" fontId="23" fillId="0" borderId="25" xfId="0" applyFont="1" applyBorder="1" applyAlignment="1">
      <alignment vertical="top" wrapText="1"/>
    </xf>
    <xf numFmtId="0" fontId="20" fillId="0" borderId="26" xfId="0" applyFont="1" applyFill="1" applyBorder="1" applyAlignment="1">
      <alignment vertical="top" wrapText="1"/>
    </xf>
    <xf numFmtId="2" fontId="18" fillId="0" borderId="23" xfId="0" applyNumberFormat="1" applyFont="1" applyBorder="1" applyAlignment="1">
      <alignment vertical="top" wrapText="1"/>
    </xf>
    <xf numFmtId="2" fontId="20" fillId="0" borderId="26" xfId="0" applyNumberFormat="1" applyFont="1" applyBorder="1" applyAlignment="1">
      <alignment vertical="top" wrapText="1"/>
    </xf>
    <xf numFmtId="0" fontId="24" fillId="34" borderId="10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0" fontId="24" fillId="34" borderId="21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vertical="top" wrapText="1"/>
    </xf>
    <xf numFmtId="0" fontId="23" fillId="35" borderId="10" xfId="0" applyFont="1" applyFill="1" applyBorder="1" applyAlignment="1">
      <alignment vertical="top" wrapText="1"/>
    </xf>
    <xf numFmtId="0" fontId="25" fillId="35" borderId="10" xfId="0" applyFont="1" applyFill="1" applyBorder="1" applyAlignment="1">
      <alignment vertical="top" wrapText="1"/>
    </xf>
    <xf numFmtId="2" fontId="20" fillId="35" borderId="10" xfId="0" applyNumberFormat="1" applyFont="1" applyFill="1" applyBorder="1" applyAlignment="1">
      <alignment vertical="top" wrapText="1"/>
    </xf>
    <xf numFmtId="2" fontId="20" fillId="0" borderId="27" xfId="0" applyNumberFormat="1" applyFont="1" applyFill="1" applyBorder="1" applyAlignment="1">
      <alignment vertical="top" wrapText="1"/>
    </xf>
    <xf numFmtId="49" fontId="20" fillId="0" borderId="10" xfId="0" applyNumberFormat="1" applyFont="1" applyBorder="1" applyAlignment="1">
      <alignment vertical="top" wrapText="1"/>
    </xf>
    <xf numFmtId="0" fontId="20" fillId="0" borderId="0" xfId="0" applyFont="1" applyFill="1" applyBorder="1" applyAlignment="1">
      <alignment vertical="top" wrapText="1"/>
    </xf>
    <xf numFmtId="0" fontId="24" fillId="0" borderId="0" xfId="0" applyFont="1" applyBorder="1" applyAlignment="1">
      <alignment horizontal="right" vertical="top" wrapText="1"/>
    </xf>
    <xf numFmtId="2" fontId="20" fillId="0" borderId="0" xfId="0" applyNumberFormat="1" applyFont="1" applyBorder="1" applyAlignment="1">
      <alignment vertical="top" wrapText="1"/>
    </xf>
    <xf numFmtId="0" fontId="21" fillId="0" borderId="0" xfId="0" applyFont="1" applyBorder="1" applyAlignment="1">
      <alignment vertical="top" wrapText="1"/>
    </xf>
    <xf numFmtId="2" fontId="20" fillId="0" borderId="11" xfId="0" applyNumberFormat="1" applyFont="1" applyFill="1" applyBorder="1" applyAlignment="1">
      <alignment vertical="top" wrapText="1"/>
    </xf>
    <xf numFmtId="0" fontId="28" fillId="0" borderId="23" xfId="0" applyFont="1" applyFill="1" applyBorder="1"/>
    <xf numFmtId="0" fontId="21" fillId="0" borderId="28" xfId="0" applyFont="1" applyBorder="1" applyAlignment="1">
      <alignment vertical="top" wrapText="1"/>
    </xf>
    <xf numFmtId="0" fontId="20" fillId="0" borderId="28" xfId="0" applyFont="1" applyBorder="1" applyAlignment="1">
      <alignment vertical="top" wrapText="1"/>
    </xf>
    <xf numFmtId="2" fontId="21" fillId="0" borderId="29" xfId="0" applyNumberFormat="1" applyFont="1" applyFill="1" applyBorder="1" applyAlignment="1">
      <alignment vertical="top" wrapText="1"/>
    </xf>
    <xf numFmtId="0" fontId="27" fillId="0" borderId="11" xfId="0" applyFont="1" applyBorder="1" applyAlignment="1">
      <alignment vertical="top" wrapText="1"/>
    </xf>
    <xf numFmtId="2" fontId="21" fillId="0" borderId="12" xfId="0" applyNumberFormat="1" applyFont="1" applyFill="1" applyBorder="1" applyAlignment="1">
      <alignment vertical="top" wrapText="1"/>
    </xf>
    <xf numFmtId="0" fontId="24" fillId="36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vertical="top" wrapText="1"/>
    </xf>
    <xf numFmtId="0" fontId="20" fillId="0" borderId="14" xfId="0" applyFont="1" applyFill="1" applyBorder="1" applyAlignment="1">
      <alignment vertical="top" wrapText="1"/>
    </xf>
    <xf numFmtId="0" fontId="21" fillId="0" borderId="15" xfId="0" applyFont="1" applyBorder="1" applyAlignment="1">
      <alignment vertical="top" wrapText="1"/>
    </xf>
    <xf numFmtId="0" fontId="27" fillId="0" borderId="31" xfId="0" applyFont="1" applyBorder="1" applyAlignment="1">
      <alignment vertical="top" wrapText="1"/>
    </xf>
    <xf numFmtId="2" fontId="21" fillId="0" borderId="21" xfId="0" applyNumberFormat="1" applyFont="1" applyFill="1" applyBorder="1" applyAlignment="1">
      <alignment vertical="top" wrapText="1"/>
    </xf>
    <xf numFmtId="0" fontId="30" fillId="0" borderId="33" xfId="0" applyFont="1" applyBorder="1"/>
    <xf numFmtId="0" fontId="0" fillId="0" borderId="33" xfId="0" applyBorder="1"/>
    <xf numFmtId="2" fontId="20" fillId="0" borderId="27" xfId="0" applyNumberFormat="1" applyFont="1" applyBorder="1" applyAlignment="1">
      <alignment vertical="top" wrapText="1"/>
    </xf>
    <xf numFmtId="2" fontId="20" fillId="0" borderId="34" xfId="0" applyNumberFormat="1" applyFont="1" applyFill="1" applyBorder="1" applyAlignment="1">
      <alignment vertical="top" wrapText="1"/>
    </xf>
    <xf numFmtId="0" fontId="26" fillId="0" borderId="11" xfId="0" applyFont="1" applyBorder="1" applyAlignment="1">
      <alignment vertical="top" wrapText="1"/>
    </xf>
    <xf numFmtId="2" fontId="21" fillId="0" borderId="25" xfId="0" applyNumberFormat="1" applyFont="1" applyFill="1" applyBorder="1" applyAlignment="1">
      <alignment vertical="top" wrapText="1"/>
    </xf>
    <xf numFmtId="49" fontId="20" fillId="0" borderId="12" xfId="0" applyNumberFormat="1" applyFont="1" applyBorder="1" applyAlignment="1">
      <alignment vertical="top" wrapText="1"/>
    </xf>
    <xf numFmtId="0" fontId="20" fillId="0" borderId="35" xfId="0" applyFont="1" applyBorder="1" applyAlignment="1">
      <alignment vertical="top" wrapText="1"/>
    </xf>
    <xf numFmtId="2" fontId="20" fillId="0" borderId="34" xfId="0" applyNumberFormat="1" applyFont="1" applyBorder="1" applyAlignment="1">
      <alignment vertical="top" wrapText="1"/>
    </xf>
    <xf numFmtId="0" fontId="27" fillId="0" borderId="25" xfId="0" applyFont="1" applyBorder="1" applyAlignment="1">
      <alignment horizontal="center" vertical="top"/>
    </xf>
    <xf numFmtId="0" fontId="27" fillId="0" borderId="10" xfId="0" applyFont="1" applyBorder="1" applyAlignment="1">
      <alignment vertical="top"/>
    </xf>
    <xf numFmtId="0" fontId="20" fillId="0" borderId="30" xfId="0" applyFont="1" applyBorder="1" applyAlignment="1">
      <alignment vertical="top" wrapText="1"/>
    </xf>
    <xf numFmtId="0" fontId="20" fillId="0" borderId="34" xfId="0" applyFont="1" applyFill="1" applyBorder="1" applyAlignment="1">
      <alignment vertical="top" wrapText="1"/>
    </xf>
    <xf numFmtId="2" fontId="20" fillId="0" borderId="12" xfId="0" applyNumberFormat="1" applyFont="1" applyFill="1" applyBorder="1" applyAlignment="1">
      <alignment vertical="top" wrapText="1"/>
    </xf>
    <xf numFmtId="0" fontId="27" fillId="0" borderId="14" xfId="0" applyFont="1" applyBorder="1" applyAlignment="1">
      <alignment vertical="top"/>
    </xf>
    <xf numFmtId="0" fontId="27" fillId="0" borderId="12" xfId="0" applyFont="1" applyBorder="1" applyAlignment="1">
      <alignment vertical="top"/>
    </xf>
    <xf numFmtId="0" fontId="26" fillId="0" borderId="12" xfId="0" applyFont="1" applyBorder="1" applyAlignment="1">
      <alignment vertical="top" wrapText="1"/>
    </xf>
    <xf numFmtId="0" fontId="20" fillId="0" borderId="10" xfId="0" applyFont="1" applyBorder="1" applyAlignment="1">
      <alignment vertical="top"/>
    </xf>
    <xf numFmtId="0" fontId="20" fillId="0" borderId="20" xfId="0" applyFont="1" applyBorder="1" applyAlignment="1">
      <alignment vertical="top" wrapText="1"/>
    </xf>
    <xf numFmtId="0" fontId="24" fillId="33" borderId="20" xfId="0" applyFont="1" applyFill="1" applyBorder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20" fillId="0" borderId="36" xfId="0" applyFont="1" applyBorder="1" applyAlignment="1">
      <alignment vertical="top" wrapText="1"/>
    </xf>
    <xf numFmtId="2" fontId="28" fillId="0" borderId="23" xfId="0" applyNumberFormat="1" applyFont="1" applyBorder="1"/>
    <xf numFmtId="2" fontId="20" fillId="0" borderId="36" xfId="0" applyNumberFormat="1" applyFont="1" applyFill="1" applyBorder="1" applyAlignment="1">
      <alignment vertical="top" wrapText="1"/>
    </xf>
    <xf numFmtId="2" fontId="20" fillId="0" borderId="28" xfId="0" applyNumberFormat="1" applyFont="1" applyFill="1" applyBorder="1" applyAlignment="1">
      <alignment vertical="top" wrapText="1"/>
    </xf>
    <xf numFmtId="0" fontId="28" fillId="0" borderId="32" xfId="0" applyFont="1" applyFill="1" applyBorder="1" applyAlignment="1">
      <alignment vertical="top" wrapText="1"/>
    </xf>
    <xf numFmtId="0" fontId="20" fillId="34" borderId="12" xfId="0" applyFont="1" applyFill="1" applyBorder="1" applyAlignment="1">
      <alignment vertical="top" wrapText="1"/>
    </xf>
    <xf numFmtId="0" fontId="28" fillId="34" borderId="32" xfId="0" applyFont="1" applyFill="1" applyBorder="1" applyAlignment="1">
      <alignment vertical="top" wrapText="1"/>
    </xf>
    <xf numFmtId="0" fontId="21" fillId="34" borderId="13" xfId="0" applyFont="1" applyFill="1" applyBorder="1" applyAlignment="1">
      <alignment vertical="top" wrapText="1"/>
    </xf>
    <xf numFmtId="0" fontId="20" fillId="34" borderId="10" xfId="0" applyFont="1" applyFill="1" applyBorder="1" applyAlignment="1">
      <alignment vertical="top" wrapText="1"/>
    </xf>
    <xf numFmtId="2" fontId="26" fillId="0" borderId="10" xfId="0" applyNumberFormat="1" applyFont="1" applyBorder="1" applyAlignment="1">
      <alignment vertical="top" wrapText="1"/>
    </xf>
    <xf numFmtId="2" fontId="26" fillId="0" borderId="10" xfId="0" applyNumberFormat="1" applyFont="1" applyFill="1" applyBorder="1" applyAlignment="1">
      <alignment vertical="top" wrapText="1"/>
    </xf>
    <xf numFmtId="0" fontId="0" fillId="0" borderId="0" xfId="0"/>
    <xf numFmtId="0" fontId="23" fillId="0" borderId="0" xfId="0" applyFont="1" applyAlignment="1">
      <alignment horizontal="justify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0" fillId="0" borderId="37" xfId="0" applyFont="1" applyBorder="1" applyAlignment="1">
      <alignment vertical="top" wrapText="1"/>
    </xf>
    <xf numFmtId="0" fontId="20" fillId="0" borderId="39" xfId="0" applyFont="1" applyBorder="1" applyAlignment="1">
      <alignment vertical="top" wrapText="1"/>
    </xf>
    <xf numFmtId="0" fontId="27" fillId="0" borderId="37" xfId="0" applyFont="1" applyBorder="1" applyAlignment="1">
      <alignment vertical="top"/>
    </xf>
    <xf numFmtId="2" fontId="21" fillId="0" borderId="38" xfId="0" applyNumberFormat="1" applyFont="1" applyBorder="1" applyAlignment="1">
      <alignment vertical="top" wrapText="1"/>
    </xf>
    <xf numFmtId="0" fontId="0" fillId="0" borderId="0" xfId="0" applyFill="1"/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right"/>
    </xf>
    <xf numFmtId="0" fontId="32" fillId="0" borderId="0" xfId="43"/>
    <xf numFmtId="0" fontId="33" fillId="0" borderId="0" xfId="43" applyFont="1" applyAlignment="1">
      <alignment horizontal="justify"/>
    </xf>
    <xf numFmtId="0" fontId="30" fillId="0" borderId="0" xfId="43" applyFont="1" applyBorder="1"/>
    <xf numFmtId="0" fontId="34" fillId="0" borderId="40" xfId="45" applyFont="1" applyBorder="1" applyAlignment="1">
      <alignment horizontal="center" vertical="top"/>
    </xf>
    <xf numFmtId="0" fontId="35" fillId="0" borderId="0" xfId="43" applyFont="1" applyBorder="1" applyAlignment="1">
      <alignment horizontal="center"/>
    </xf>
    <xf numFmtId="0" fontId="32" fillId="0" borderId="0" xfId="43" applyBorder="1"/>
    <xf numFmtId="0" fontId="30" fillId="0" borderId="33" xfId="43" applyFont="1" applyBorder="1" applyAlignment="1"/>
    <xf numFmtId="0" fontId="30" fillId="0" borderId="33" xfId="43" applyFont="1" applyBorder="1" applyAlignment="1">
      <alignment horizontal="center"/>
    </xf>
    <xf numFmtId="0" fontId="0" fillId="0" borderId="0" xfId="0"/>
    <xf numFmtId="0" fontId="18" fillId="0" borderId="0" xfId="0" applyFont="1" applyAlignment="1">
      <alignment horizontal="center" wrapText="1"/>
    </xf>
    <xf numFmtId="0" fontId="0" fillId="0" borderId="0" xfId="0"/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18" fillId="0" borderId="0" xfId="0" applyFont="1" applyAlignment="1">
      <alignment horizontal="justify" wrapText="1"/>
    </xf>
    <xf numFmtId="0" fontId="23" fillId="0" borderId="0" xfId="0" applyFont="1" applyAlignment="1">
      <alignment horizontal="justify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3" fillId="0" borderId="0" xfId="0" applyFont="1" applyAlignment="1">
      <alignment horizontal="center" wrapText="1"/>
    </xf>
    <xf numFmtId="0" fontId="24" fillId="0" borderId="10" xfId="0" applyFont="1" applyBorder="1" applyAlignment="1">
      <alignment horizontal="right" vertical="top" wrapText="1"/>
    </xf>
    <xf numFmtId="0" fontId="34" fillId="0" borderId="0" xfId="42" applyFont="1" applyBorder="1" applyAlignment="1">
      <alignment horizontal="center" vertical="top" wrapText="1"/>
    </xf>
    <xf numFmtId="0" fontId="32" fillId="0" borderId="0" xfId="43" applyAlignment="1">
      <alignment horizontal="center" wrapText="1"/>
    </xf>
    <xf numFmtId="0" fontId="34" fillId="0" borderId="0" xfId="42" applyFont="1" applyBorder="1" applyAlignment="1">
      <alignment horizontal="center" vertical="top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/>
    <cellStyle name="Įprastas 2" xfId="43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 2" xfId="44"/>
    <cellStyle name="Normal_biudz uz 2001 atskaitomybe3" xfId="42"/>
    <cellStyle name="Normal_TRECFORMantras2001333" xfId="45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workbookViewId="0">
      <selection activeCell="B10" sqref="B10:H10"/>
    </sheetView>
  </sheetViews>
  <sheetFormatPr defaultColWidth="9.109375" defaultRowHeight="14.4"/>
  <cols>
    <col min="1" max="1" width="5.88671875" style="6" customWidth="1"/>
    <col min="2" max="2" width="5.5546875" style="5" customWidth="1"/>
    <col min="3" max="3" width="13.33203125" style="5" customWidth="1"/>
    <col min="4" max="4" width="27.109375" style="5" customWidth="1"/>
    <col min="5" max="5" width="23.44140625" style="5" customWidth="1"/>
    <col min="6" max="6" width="12.88671875" style="5" bestFit="1" customWidth="1"/>
    <col min="7" max="7" width="14.109375" style="5" customWidth="1"/>
    <col min="8" max="8" width="13.6640625" style="5" customWidth="1"/>
    <col min="9" max="16384" width="9.109375" style="5"/>
  </cols>
  <sheetData>
    <row r="1" spans="2:8" ht="15" customHeight="1">
      <c r="B1" s="141" t="s">
        <v>0</v>
      </c>
      <c r="C1" s="142"/>
      <c r="D1" s="142"/>
      <c r="E1" s="142"/>
      <c r="F1" s="142"/>
      <c r="G1" s="142"/>
      <c r="H1" s="142"/>
    </row>
    <row r="2" spans="2:8" ht="15" customHeight="1">
      <c r="B2" s="143" t="s">
        <v>1</v>
      </c>
      <c r="C2" s="142"/>
      <c r="D2" s="142"/>
      <c r="E2" s="142"/>
      <c r="F2" s="142"/>
      <c r="G2" s="142"/>
      <c r="H2" s="142"/>
    </row>
    <row r="3" spans="2:8" ht="12" customHeight="1">
      <c r="B3" s="3"/>
    </row>
    <row r="4" spans="2:8" ht="15.75" customHeight="1">
      <c r="B4" s="144" t="s">
        <v>17</v>
      </c>
      <c r="C4" s="140"/>
      <c r="D4" s="140"/>
      <c r="E4" s="140"/>
      <c r="F4" s="140"/>
      <c r="G4" s="140"/>
      <c r="H4" s="140"/>
    </row>
    <row r="5" spans="2:8" ht="15" customHeight="1">
      <c r="B5" s="139" t="s">
        <v>2</v>
      </c>
      <c r="C5" s="140"/>
      <c r="D5" s="140"/>
      <c r="E5" s="140"/>
      <c r="F5" s="140"/>
      <c r="G5" s="140"/>
      <c r="H5" s="140"/>
    </row>
    <row r="6" spans="2:8" ht="10.8" customHeight="1">
      <c r="B6" s="4"/>
    </row>
    <row r="7" spans="2:8" ht="15.6">
      <c r="B7" s="4" t="s">
        <v>18</v>
      </c>
    </row>
    <row r="8" spans="2:8">
      <c r="B8" s="1" t="s">
        <v>3</v>
      </c>
    </row>
    <row r="9" spans="2:8" ht="10.199999999999999" customHeight="1">
      <c r="B9" s="1"/>
    </row>
    <row r="10" spans="2:8">
      <c r="B10" s="145" t="s">
        <v>4</v>
      </c>
      <c r="C10" s="140"/>
      <c r="D10" s="140"/>
      <c r="E10" s="140"/>
      <c r="F10" s="140"/>
      <c r="G10" s="140"/>
      <c r="H10" s="140"/>
    </row>
    <row r="11" spans="2:8" ht="15" customHeight="1">
      <c r="B11" s="139" t="s">
        <v>83</v>
      </c>
      <c r="C11" s="140"/>
      <c r="D11" s="140"/>
      <c r="E11" s="140"/>
      <c r="F11" s="140"/>
      <c r="G11" s="140"/>
      <c r="H11" s="140"/>
    </row>
    <row r="12" spans="2:8">
      <c r="B12" s="148"/>
      <c r="C12" s="149"/>
      <c r="D12" s="149"/>
      <c r="E12" s="148"/>
      <c r="F12" s="149"/>
      <c r="G12" s="149"/>
    </row>
    <row r="13" spans="2:8" ht="15" customHeight="1">
      <c r="B13" s="139" t="s">
        <v>19</v>
      </c>
      <c r="C13" s="140"/>
      <c r="D13" s="140"/>
      <c r="E13" s="140"/>
      <c r="F13" s="140"/>
      <c r="G13" s="140"/>
      <c r="H13" s="140"/>
    </row>
    <row r="14" spans="2:8">
      <c r="B14" s="150" t="s">
        <v>5</v>
      </c>
      <c r="C14" s="140"/>
      <c r="D14" s="140"/>
      <c r="E14" s="140"/>
      <c r="F14" s="140"/>
      <c r="G14" s="140"/>
      <c r="H14" s="140"/>
    </row>
    <row r="15" spans="2:8" ht="10.199999999999999" customHeight="1">
      <c r="B15" s="1"/>
    </row>
    <row r="16" spans="2:8">
      <c r="B16" s="1" t="s">
        <v>6</v>
      </c>
      <c r="D16" s="9">
        <v>42004</v>
      </c>
    </row>
    <row r="17" spans="2:8">
      <c r="B17" s="1" t="s">
        <v>69</v>
      </c>
    </row>
    <row r="18" spans="2:8">
      <c r="B18" s="1"/>
    </row>
    <row r="19" spans="2:8" ht="21.6" customHeight="1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13</v>
      </c>
    </row>
    <row r="20" spans="2:8" ht="30.6" customHeight="1">
      <c r="B20" s="8" t="s">
        <v>20</v>
      </c>
      <c r="C20" s="8" t="s">
        <v>23</v>
      </c>
      <c r="D20" s="13" t="s">
        <v>76</v>
      </c>
      <c r="E20" s="8" t="s">
        <v>30</v>
      </c>
      <c r="F20" s="12" t="s">
        <v>71</v>
      </c>
      <c r="G20" s="13" t="s">
        <v>60</v>
      </c>
      <c r="H20" s="19">
        <v>15754.26</v>
      </c>
    </row>
    <row r="21" spans="2:8" s="18" customFormat="1" ht="27.6" customHeight="1">
      <c r="B21" s="8" t="s">
        <v>22</v>
      </c>
      <c r="C21" s="8" t="s">
        <v>23</v>
      </c>
      <c r="D21" s="13" t="s">
        <v>84</v>
      </c>
      <c r="E21" s="8" t="s">
        <v>31</v>
      </c>
      <c r="F21" s="12" t="s">
        <v>71</v>
      </c>
      <c r="G21" s="13" t="s">
        <v>60</v>
      </c>
      <c r="H21" s="19">
        <v>4880.6400000000003</v>
      </c>
    </row>
    <row r="22" spans="2:8" s="32" customFormat="1" ht="27" customHeight="1">
      <c r="B22" s="64" t="s">
        <v>24</v>
      </c>
      <c r="C22" s="64" t="s">
        <v>23</v>
      </c>
      <c r="D22" s="65" t="s">
        <v>72</v>
      </c>
      <c r="E22" s="64" t="s">
        <v>31</v>
      </c>
      <c r="F22" s="66" t="s">
        <v>71</v>
      </c>
      <c r="G22" s="65" t="s">
        <v>60</v>
      </c>
      <c r="H22" s="67">
        <v>5930.38</v>
      </c>
    </row>
    <row r="23" spans="2:8" s="6" customFormat="1" ht="26.4">
      <c r="B23" s="8" t="s">
        <v>25</v>
      </c>
      <c r="C23" s="8" t="s">
        <v>23</v>
      </c>
      <c r="D23" s="13" t="s">
        <v>76</v>
      </c>
      <c r="E23" s="8" t="s">
        <v>30</v>
      </c>
      <c r="F23" s="12" t="s">
        <v>59</v>
      </c>
      <c r="G23" s="13" t="s">
        <v>58</v>
      </c>
      <c r="H23" s="8">
        <v>33668.11</v>
      </c>
    </row>
    <row r="24" spans="2:8" s="18" customFormat="1" ht="26.4" customHeight="1">
      <c r="B24" s="8" t="s">
        <v>26</v>
      </c>
      <c r="C24" s="8" t="s">
        <v>23</v>
      </c>
      <c r="D24" s="13" t="s">
        <v>84</v>
      </c>
      <c r="E24" s="8" t="s">
        <v>31</v>
      </c>
      <c r="F24" s="12" t="s">
        <v>59</v>
      </c>
      <c r="G24" s="13" t="s">
        <v>58</v>
      </c>
      <c r="H24" s="8">
        <v>10430.379999999999</v>
      </c>
    </row>
    <row r="25" spans="2:8" s="62" customFormat="1" ht="26.4" customHeight="1">
      <c r="B25" s="8" t="s">
        <v>27</v>
      </c>
      <c r="C25" s="8" t="s">
        <v>23</v>
      </c>
      <c r="D25" s="13" t="s">
        <v>109</v>
      </c>
      <c r="E25" s="8" t="s">
        <v>30</v>
      </c>
      <c r="F25" s="12" t="s">
        <v>59</v>
      </c>
      <c r="G25" s="13" t="s">
        <v>58</v>
      </c>
      <c r="H25" s="8">
        <v>3181.14</v>
      </c>
    </row>
    <row r="26" spans="2:8" s="62" customFormat="1" ht="26.4" customHeight="1">
      <c r="B26" s="8" t="s">
        <v>28</v>
      </c>
      <c r="C26" s="64" t="s">
        <v>23</v>
      </c>
      <c r="D26" s="65" t="s">
        <v>72</v>
      </c>
      <c r="E26" s="64" t="s">
        <v>31</v>
      </c>
      <c r="F26" s="66" t="s">
        <v>59</v>
      </c>
      <c r="G26" s="65" t="s">
        <v>58</v>
      </c>
      <c r="H26" s="64">
        <v>357.06</v>
      </c>
    </row>
    <row r="27" spans="2:8" s="60" customFormat="1" ht="26.4" customHeight="1">
      <c r="B27" s="8" t="s">
        <v>29</v>
      </c>
      <c r="C27" s="8" t="s">
        <v>23</v>
      </c>
      <c r="D27" s="13" t="s">
        <v>89</v>
      </c>
      <c r="E27" s="8" t="s">
        <v>92</v>
      </c>
      <c r="F27" s="12" t="s">
        <v>59</v>
      </c>
      <c r="G27" s="13" t="s">
        <v>58</v>
      </c>
      <c r="H27" s="8">
        <v>203.31</v>
      </c>
    </row>
    <row r="28" spans="2:8" s="62" customFormat="1" ht="26.4" customHeight="1">
      <c r="B28" s="8" t="s">
        <v>73</v>
      </c>
      <c r="C28" s="8" t="s">
        <v>23</v>
      </c>
      <c r="D28" s="13" t="s">
        <v>89</v>
      </c>
      <c r="E28" s="8" t="s">
        <v>93</v>
      </c>
      <c r="F28" s="12" t="s">
        <v>59</v>
      </c>
      <c r="G28" s="13" t="s">
        <v>58</v>
      </c>
      <c r="H28" s="8">
        <v>776.74</v>
      </c>
    </row>
    <row r="29" spans="2:8" s="62" customFormat="1" ht="26.4" customHeight="1">
      <c r="B29" s="8" t="s">
        <v>74</v>
      </c>
      <c r="C29" s="8" t="s">
        <v>23</v>
      </c>
      <c r="D29" s="65" t="s">
        <v>89</v>
      </c>
      <c r="E29" s="8" t="s">
        <v>101</v>
      </c>
      <c r="F29" s="12" t="s">
        <v>59</v>
      </c>
      <c r="G29" s="13" t="s">
        <v>58</v>
      </c>
      <c r="H29" s="8">
        <v>1231.97</v>
      </c>
    </row>
    <row r="30" spans="2:8" s="62" customFormat="1" ht="26.4" customHeight="1">
      <c r="B30" s="8" t="s">
        <v>90</v>
      </c>
      <c r="C30" s="8" t="s">
        <v>23</v>
      </c>
      <c r="D30" s="13" t="s">
        <v>89</v>
      </c>
      <c r="E30" s="8" t="s">
        <v>97</v>
      </c>
      <c r="F30" s="12" t="s">
        <v>59</v>
      </c>
      <c r="G30" s="13" t="s">
        <v>58</v>
      </c>
      <c r="H30" s="8">
        <v>16.09</v>
      </c>
    </row>
    <row r="31" spans="2:8" s="62" customFormat="1" ht="26.4" customHeight="1">
      <c r="B31" s="8" t="s">
        <v>107</v>
      </c>
      <c r="C31" s="8" t="s">
        <v>23</v>
      </c>
      <c r="D31" s="13" t="s">
        <v>89</v>
      </c>
      <c r="E31" s="8" t="s">
        <v>99</v>
      </c>
      <c r="F31" s="12" t="s">
        <v>59</v>
      </c>
      <c r="G31" s="13" t="s">
        <v>58</v>
      </c>
      <c r="H31" s="8">
        <v>1398.86</v>
      </c>
    </row>
    <row r="32" spans="2:8" s="62" customFormat="1" ht="26.4" customHeight="1">
      <c r="B32" s="8" t="s">
        <v>108</v>
      </c>
      <c r="C32" s="8" t="s">
        <v>23</v>
      </c>
      <c r="D32" s="13" t="s">
        <v>89</v>
      </c>
      <c r="E32" s="8" t="s">
        <v>100</v>
      </c>
      <c r="F32" s="12" t="s">
        <v>59</v>
      </c>
      <c r="G32" s="13" t="s">
        <v>58</v>
      </c>
      <c r="H32" s="8">
        <v>3348.29</v>
      </c>
    </row>
    <row r="33" spans="1:8" s="6" customFormat="1" ht="26.4">
      <c r="B33" s="8" t="s">
        <v>111</v>
      </c>
      <c r="C33" s="8" t="s">
        <v>70</v>
      </c>
      <c r="D33" s="13" t="s">
        <v>76</v>
      </c>
      <c r="E33" s="8" t="s">
        <v>30</v>
      </c>
      <c r="F33" s="12" t="s">
        <v>62</v>
      </c>
      <c r="G33" s="13" t="s">
        <v>58</v>
      </c>
      <c r="H33" s="19">
        <v>15296.99</v>
      </c>
    </row>
    <row r="34" spans="1:8" s="18" customFormat="1" ht="29.4" customHeight="1">
      <c r="B34" s="8" t="s">
        <v>112</v>
      </c>
      <c r="C34" s="8" t="s">
        <v>70</v>
      </c>
      <c r="D34" s="13" t="s">
        <v>84</v>
      </c>
      <c r="E34" s="8" t="s">
        <v>31</v>
      </c>
      <c r="F34" s="12" t="s">
        <v>62</v>
      </c>
      <c r="G34" s="13" t="s">
        <v>58</v>
      </c>
      <c r="H34" s="19">
        <v>4738.9799999999996</v>
      </c>
    </row>
    <row r="35" spans="1:8" s="6" customFormat="1" ht="26.4">
      <c r="B35" s="8" t="s">
        <v>113</v>
      </c>
      <c r="C35" s="8" t="s">
        <v>70</v>
      </c>
      <c r="D35" s="13" t="s">
        <v>76</v>
      </c>
      <c r="E35" s="8" t="s">
        <v>30</v>
      </c>
      <c r="F35" s="12" t="s">
        <v>63</v>
      </c>
      <c r="G35" s="13" t="s">
        <v>60</v>
      </c>
      <c r="H35" s="19">
        <v>2470.0700000000002</v>
      </c>
    </row>
    <row r="36" spans="1:8" s="18" customFormat="1" ht="26.4">
      <c r="B36" s="8" t="s">
        <v>114</v>
      </c>
      <c r="C36" s="8" t="s">
        <v>70</v>
      </c>
      <c r="D36" s="13" t="s">
        <v>84</v>
      </c>
      <c r="E36" s="8" t="s">
        <v>31</v>
      </c>
      <c r="F36" s="12" t="s">
        <v>63</v>
      </c>
      <c r="G36" s="13" t="s">
        <v>60</v>
      </c>
      <c r="H36" s="19">
        <v>765.23</v>
      </c>
    </row>
    <row r="37" spans="1:8" s="62" customFormat="1" ht="25.2" customHeight="1">
      <c r="B37" s="8" t="s">
        <v>115</v>
      </c>
      <c r="C37" s="8" t="s">
        <v>70</v>
      </c>
      <c r="D37" s="13" t="s">
        <v>110</v>
      </c>
      <c r="E37" s="8" t="s">
        <v>30</v>
      </c>
      <c r="F37" s="12" t="s">
        <v>63</v>
      </c>
      <c r="G37" s="13" t="s">
        <v>60</v>
      </c>
      <c r="H37" s="19">
        <v>757.94</v>
      </c>
    </row>
    <row r="38" spans="1:8" s="62" customFormat="1" ht="24" customHeight="1">
      <c r="B38" s="8" t="s">
        <v>116</v>
      </c>
      <c r="C38" s="8" t="s">
        <v>70</v>
      </c>
      <c r="D38" s="65" t="s">
        <v>72</v>
      </c>
      <c r="E38" s="8" t="s">
        <v>31</v>
      </c>
      <c r="F38" s="12" t="s">
        <v>63</v>
      </c>
      <c r="G38" s="13" t="s">
        <v>60</v>
      </c>
      <c r="H38" s="19">
        <v>1282.01</v>
      </c>
    </row>
    <row r="39" spans="1:8" s="61" customFormat="1" ht="25.8" customHeight="1">
      <c r="A39" s="62"/>
      <c r="B39" s="8" t="s">
        <v>117</v>
      </c>
      <c r="C39" s="8" t="s">
        <v>70</v>
      </c>
      <c r="D39" s="13" t="s">
        <v>76</v>
      </c>
      <c r="E39" s="8" t="s">
        <v>100</v>
      </c>
      <c r="F39" s="8" t="s">
        <v>105</v>
      </c>
      <c r="G39" s="13" t="s">
        <v>66</v>
      </c>
      <c r="H39" s="19">
        <v>39.6</v>
      </c>
    </row>
    <row r="40" spans="1:8" s="61" customFormat="1" ht="25.2" customHeight="1">
      <c r="B40" s="8" t="s">
        <v>118</v>
      </c>
      <c r="C40" s="8" t="s">
        <v>70</v>
      </c>
      <c r="D40" s="13" t="s">
        <v>84</v>
      </c>
      <c r="E40" s="8" t="s">
        <v>100</v>
      </c>
      <c r="F40" s="8" t="s">
        <v>105</v>
      </c>
      <c r="G40" s="13" t="s">
        <v>66</v>
      </c>
      <c r="H40" s="19">
        <v>12.26</v>
      </c>
    </row>
    <row r="41" spans="1:8" s="62" customFormat="1" ht="25.2" customHeight="1">
      <c r="B41" s="8" t="s">
        <v>119</v>
      </c>
      <c r="C41" s="8" t="s">
        <v>70</v>
      </c>
      <c r="D41" s="13" t="s">
        <v>110</v>
      </c>
      <c r="E41" s="8" t="s">
        <v>100</v>
      </c>
      <c r="F41" s="8" t="s">
        <v>105</v>
      </c>
      <c r="G41" s="13" t="s">
        <v>66</v>
      </c>
      <c r="H41" s="19">
        <v>835.6</v>
      </c>
    </row>
    <row r="42" spans="1:8" s="62" customFormat="1" ht="28.2" customHeight="1">
      <c r="B42" s="8" t="s">
        <v>120</v>
      </c>
      <c r="C42" s="8" t="s">
        <v>70</v>
      </c>
      <c r="D42" s="65" t="s">
        <v>72</v>
      </c>
      <c r="E42" s="8" t="s">
        <v>100</v>
      </c>
      <c r="F42" s="8" t="s">
        <v>105</v>
      </c>
      <c r="G42" s="13" t="s">
        <v>66</v>
      </c>
      <c r="H42" s="19">
        <v>247.17</v>
      </c>
    </row>
    <row r="43" spans="1:8" ht="26.4" customHeight="1">
      <c r="B43" s="151" t="s">
        <v>14</v>
      </c>
      <c r="C43" s="151"/>
      <c r="D43" s="151"/>
      <c r="E43" s="151"/>
      <c r="F43" s="151"/>
      <c r="G43" s="151"/>
      <c r="H43" s="19">
        <f>SUM(H20:H42)</f>
        <v>107623.08</v>
      </c>
    </row>
    <row r="44" spans="1:8" ht="10.8" customHeight="1">
      <c r="B44" s="4"/>
    </row>
    <row r="45" spans="1:8">
      <c r="B45" s="1" t="s">
        <v>15</v>
      </c>
    </row>
    <row r="46" spans="1:8" ht="8.4" customHeight="1">
      <c r="B46" s="4"/>
    </row>
    <row r="47" spans="1:8" ht="13.2" customHeight="1">
      <c r="B47" s="7" t="s">
        <v>7</v>
      </c>
      <c r="C47" s="7" t="s">
        <v>8</v>
      </c>
      <c r="D47" s="7" t="s">
        <v>9</v>
      </c>
      <c r="E47" s="7" t="s">
        <v>10</v>
      </c>
      <c r="F47" s="7" t="s">
        <v>11</v>
      </c>
      <c r="G47" s="7" t="s">
        <v>12</v>
      </c>
      <c r="H47" s="7" t="s">
        <v>13</v>
      </c>
    </row>
    <row r="48" spans="1:8" ht="13.8" customHeight="1">
      <c r="B48" s="8"/>
      <c r="C48" s="8"/>
      <c r="D48" s="8"/>
      <c r="E48" s="8"/>
      <c r="F48" s="8"/>
      <c r="G48" s="8"/>
      <c r="H48" s="8">
        <v>0</v>
      </c>
    </row>
    <row r="49" spans="2:8" ht="15.6">
      <c r="B49" s="8"/>
      <c r="C49" s="8"/>
      <c r="D49" s="8"/>
      <c r="E49" s="8"/>
      <c r="F49" s="8"/>
      <c r="G49" s="8"/>
      <c r="H49" s="8">
        <v>0</v>
      </c>
    </row>
    <row r="50" spans="2:8" ht="15.6">
      <c r="B50" s="151" t="s">
        <v>14</v>
      </c>
      <c r="C50" s="151"/>
      <c r="D50" s="151"/>
      <c r="E50" s="151"/>
      <c r="F50" s="151"/>
      <c r="G50" s="151"/>
      <c r="H50" s="8"/>
    </row>
    <row r="51" spans="2:8" ht="13.2" customHeight="1">
      <c r="B51" s="4"/>
    </row>
    <row r="52" spans="2:8" s="32" customFormat="1" ht="13.2" customHeight="1">
      <c r="B52" s="4"/>
    </row>
    <row r="53" spans="2:8" s="32" customFormat="1" ht="13.2" customHeight="1">
      <c r="B53" s="4"/>
    </row>
    <row r="54" spans="2:8" s="32" customFormat="1" ht="13.2" customHeight="1">
      <c r="B54" s="4"/>
    </row>
    <row r="55" spans="2:8" s="32" customFormat="1" ht="13.2" customHeight="1">
      <c r="B55" s="4"/>
    </row>
    <row r="56" spans="2:8" s="32" customFormat="1" ht="13.2" customHeight="1">
      <c r="B56" s="4"/>
    </row>
    <row r="57" spans="2:8" s="32" customFormat="1" ht="13.2" customHeight="1">
      <c r="B57" s="4"/>
    </row>
    <row r="58" spans="2:8" s="32" customFormat="1" ht="13.2" customHeight="1">
      <c r="B58" s="4"/>
    </row>
    <row r="59" spans="2:8" s="32" customFormat="1" ht="13.2" customHeight="1">
      <c r="B59" s="4"/>
    </row>
    <row r="60" spans="2:8" s="32" customFormat="1" ht="13.2" customHeight="1">
      <c r="B60" s="4"/>
    </row>
    <row r="61" spans="2:8" s="32" customFormat="1" ht="13.2" customHeight="1">
      <c r="B61" s="4"/>
    </row>
    <row r="62" spans="2:8" s="32" customFormat="1" ht="13.2" customHeight="1">
      <c r="B62" s="4"/>
    </row>
    <row r="63" spans="2:8" s="32" customFormat="1" ht="13.2" customHeight="1">
      <c r="B63" s="4"/>
    </row>
    <row r="64" spans="2:8" s="32" customFormat="1" ht="13.2" customHeight="1">
      <c r="B64" s="4"/>
    </row>
    <row r="65" spans="2:8" s="32" customFormat="1" ht="12.6" customHeight="1">
      <c r="B65" s="4"/>
    </row>
    <row r="66" spans="2:8" s="32" customFormat="1" ht="12.6" customHeight="1">
      <c r="B66" s="4"/>
    </row>
    <row r="67" spans="2:8">
      <c r="B67" s="1" t="s">
        <v>16</v>
      </c>
    </row>
    <row r="68" spans="2:8" ht="16.2" thickBot="1">
      <c r="B68" s="4"/>
    </row>
    <row r="69" spans="2:8" ht="15" customHeight="1">
      <c r="B69" s="45" t="s">
        <v>7</v>
      </c>
      <c r="C69" s="46" t="s">
        <v>8</v>
      </c>
      <c r="D69" s="46" t="s">
        <v>9</v>
      </c>
      <c r="E69" s="46" t="s">
        <v>10</v>
      </c>
      <c r="F69" s="46" t="s">
        <v>11</v>
      </c>
      <c r="G69" s="46" t="s">
        <v>12</v>
      </c>
      <c r="H69" s="63" t="s">
        <v>103</v>
      </c>
    </row>
    <row r="70" spans="2:8" s="6" customFormat="1" ht="11.4" customHeight="1">
      <c r="B70" s="48"/>
      <c r="C70" s="8"/>
      <c r="D70" s="8"/>
      <c r="E70" s="7" t="s">
        <v>32</v>
      </c>
      <c r="F70" s="8"/>
      <c r="G70" s="8"/>
      <c r="H70" s="49"/>
    </row>
    <row r="71" spans="2:8" s="6" customFormat="1" ht="15.6">
      <c r="B71" s="48"/>
      <c r="C71" s="8" t="s">
        <v>23</v>
      </c>
      <c r="D71" s="8">
        <v>4252001</v>
      </c>
      <c r="E71" s="8" t="s">
        <v>30</v>
      </c>
      <c r="F71" s="8" t="s">
        <v>71</v>
      </c>
      <c r="G71" s="13" t="s">
        <v>60</v>
      </c>
      <c r="H71" s="52">
        <v>574364</v>
      </c>
    </row>
    <row r="72" spans="2:8" s="6" customFormat="1" ht="15.6">
      <c r="B72" s="48"/>
      <c r="C72" s="8" t="s">
        <v>23</v>
      </c>
      <c r="D72" s="8">
        <v>4252001</v>
      </c>
      <c r="E72" s="8" t="s">
        <v>31</v>
      </c>
      <c r="F72" s="8" t="s">
        <v>71</v>
      </c>
      <c r="G72" s="13" t="s">
        <v>60</v>
      </c>
      <c r="H72" s="52">
        <v>177949</v>
      </c>
    </row>
    <row r="73" spans="2:8" s="6" customFormat="1" ht="15.6">
      <c r="B73" s="48"/>
      <c r="C73" s="8" t="s">
        <v>23</v>
      </c>
      <c r="D73" s="8">
        <v>4252001</v>
      </c>
      <c r="E73" s="8" t="s">
        <v>98</v>
      </c>
      <c r="F73" s="8" t="s">
        <v>71</v>
      </c>
      <c r="G73" s="13" t="s">
        <v>60</v>
      </c>
      <c r="H73" s="52">
        <v>0</v>
      </c>
    </row>
    <row r="74" spans="2:8" s="6" customFormat="1" ht="15.6">
      <c r="B74" s="48"/>
      <c r="C74" s="8" t="s">
        <v>23</v>
      </c>
      <c r="D74" s="8">
        <v>4252001</v>
      </c>
      <c r="E74" s="8" t="s">
        <v>100</v>
      </c>
      <c r="F74" s="8" t="s">
        <v>71</v>
      </c>
      <c r="G74" s="13" t="s">
        <v>60</v>
      </c>
      <c r="H74" s="52">
        <v>3798.11</v>
      </c>
    </row>
    <row r="75" spans="2:8" s="6" customFormat="1" ht="15.6">
      <c r="B75" s="48"/>
      <c r="C75" s="8" t="s">
        <v>23</v>
      </c>
      <c r="D75" s="8">
        <v>4252001</v>
      </c>
      <c r="E75" s="8" t="s">
        <v>33</v>
      </c>
      <c r="F75" s="8" t="s">
        <v>71</v>
      </c>
      <c r="G75" s="13" t="s">
        <v>60</v>
      </c>
      <c r="H75" s="52">
        <v>870</v>
      </c>
    </row>
    <row r="76" spans="2:8" s="32" customFormat="1" ht="15.6">
      <c r="B76" s="48"/>
      <c r="C76" s="8"/>
      <c r="D76" s="8"/>
      <c r="E76" s="8"/>
      <c r="F76" s="8"/>
      <c r="G76" s="13"/>
      <c r="H76" s="52"/>
    </row>
    <row r="77" spans="2:8" s="6" customFormat="1" ht="15.6">
      <c r="B77" s="48"/>
      <c r="C77" s="8" t="s">
        <v>23</v>
      </c>
      <c r="D77" s="20">
        <v>4251001</v>
      </c>
      <c r="E77" s="8" t="s">
        <v>101</v>
      </c>
      <c r="F77" s="8" t="s">
        <v>71</v>
      </c>
      <c r="G77" s="13" t="s">
        <v>60</v>
      </c>
      <c r="H77" s="49">
        <v>94.97</v>
      </c>
    </row>
    <row r="78" spans="2:8" s="6" customFormat="1" ht="12" customHeight="1">
      <c r="B78" s="48"/>
      <c r="C78" s="8"/>
      <c r="D78" s="8"/>
      <c r="E78" s="7" t="s">
        <v>37</v>
      </c>
      <c r="F78" s="8"/>
      <c r="G78" s="8"/>
      <c r="H78" s="49"/>
    </row>
    <row r="79" spans="2:8" s="6" customFormat="1" ht="15.6">
      <c r="B79" s="48"/>
      <c r="C79" s="8" t="s">
        <v>23</v>
      </c>
      <c r="D79" s="8">
        <v>4252001</v>
      </c>
      <c r="E79" s="8" t="s">
        <v>30</v>
      </c>
      <c r="F79" s="8" t="s">
        <v>59</v>
      </c>
      <c r="G79" s="13" t="s">
        <v>58</v>
      </c>
      <c r="H79" s="57">
        <v>601704</v>
      </c>
    </row>
    <row r="80" spans="2:8" s="6" customFormat="1" ht="15.6">
      <c r="B80" s="48"/>
      <c r="C80" s="8" t="s">
        <v>23</v>
      </c>
      <c r="D80" s="8">
        <v>4252001</v>
      </c>
      <c r="E80" s="8" t="s">
        <v>31</v>
      </c>
      <c r="F80" s="8" t="s">
        <v>59</v>
      </c>
      <c r="G80" s="13" t="s">
        <v>58</v>
      </c>
      <c r="H80" s="52">
        <v>200891</v>
      </c>
    </row>
    <row r="81" spans="2:8" s="18" customFormat="1" ht="15.6">
      <c r="B81" s="48"/>
      <c r="C81" s="8" t="s">
        <v>23</v>
      </c>
      <c r="D81" s="8">
        <v>4252001</v>
      </c>
      <c r="E81" s="8" t="s">
        <v>91</v>
      </c>
      <c r="F81" s="8" t="s">
        <v>59</v>
      </c>
      <c r="G81" s="13" t="s">
        <v>58</v>
      </c>
      <c r="H81" s="52">
        <v>1013.9</v>
      </c>
    </row>
    <row r="82" spans="2:8" s="6" customFormat="1" ht="15.6">
      <c r="B82" s="48"/>
      <c r="C82" s="8" t="s">
        <v>23</v>
      </c>
      <c r="D82" s="8">
        <v>4252001</v>
      </c>
      <c r="E82" s="8" t="s">
        <v>92</v>
      </c>
      <c r="F82" s="8" t="s">
        <v>59</v>
      </c>
      <c r="G82" s="13" t="s">
        <v>58</v>
      </c>
      <c r="H82" s="49">
        <v>5548.06</v>
      </c>
    </row>
    <row r="83" spans="2:8" s="6" customFormat="1" ht="15.6">
      <c r="B83" s="48"/>
      <c r="C83" s="8" t="s">
        <v>23</v>
      </c>
      <c r="D83" s="8">
        <v>4252001</v>
      </c>
      <c r="E83" s="8" t="s">
        <v>93</v>
      </c>
      <c r="F83" s="8" t="s">
        <v>59</v>
      </c>
      <c r="G83" s="13" t="s">
        <v>58</v>
      </c>
      <c r="H83" s="49">
        <v>7703.78</v>
      </c>
    </row>
    <row r="84" spans="2:8" s="18" customFormat="1" ht="15.6">
      <c r="B84" s="48"/>
      <c r="C84" s="8" t="s">
        <v>23</v>
      </c>
      <c r="D84" s="8">
        <v>4252001</v>
      </c>
      <c r="E84" s="8" t="s">
        <v>94</v>
      </c>
      <c r="F84" s="8" t="s">
        <v>59</v>
      </c>
      <c r="G84" s="13" t="s">
        <v>58</v>
      </c>
      <c r="H84" s="49">
        <v>0</v>
      </c>
    </row>
    <row r="85" spans="2:8" s="18" customFormat="1" ht="15.6">
      <c r="B85" s="48"/>
      <c r="C85" s="8" t="s">
        <v>23</v>
      </c>
      <c r="D85" s="8">
        <v>4252001</v>
      </c>
      <c r="E85" s="8" t="s">
        <v>95</v>
      </c>
      <c r="F85" s="8" t="s">
        <v>59</v>
      </c>
      <c r="G85" s="13" t="s">
        <v>58</v>
      </c>
      <c r="H85" s="49">
        <v>81.150000000000006</v>
      </c>
    </row>
    <row r="86" spans="2:8" s="6" customFormat="1" ht="15.6">
      <c r="B86" s="48"/>
      <c r="C86" s="8" t="s">
        <v>23</v>
      </c>
      <c r="D86" s="8">
        <v>4252001</v>
      </c>
      <c r="E86" s="8" t="s">
        <v>96</v>
      </c>
      <c r="F86" s="8" t="s">
        <v>59</v>
      </c>
      <c r="G86" s="13" t="s">
        <v>58</v>
      </c>
      <c r="H86" s="49">
        <v>886.13</v>
      </c>
    </row>
    <row r="87" spans="2:8" s="6" customFormat="1" ht="15.6">
      <c r="B87" s="48"/>
      <c r="C87" s="8" t="s">
        <v>23</v>
      </c>
      <c r="D87" s="8">
        <v>4252001</v>
      </c>
      <c r="E87" s="8" t="s">
        <v>97</v>
      </c>
      <c r="F87" s="8" t="s">
        <v>59</v>
      </c>
      <c r="G87" s="13" t="s">
        <v>58</v>
      </c>
      <c r="H87" s="49">
        <v>2824.96</v>
      </c>
    </row>
    <row r="88" spans="2:8" s="18" customFormat="1" ht="15.6">
      <c r="B88" s="48"/>
      <c r="C88" s="8" t="s">
        <v>23</v>
      </c>
      <c r="D88" s="8">
        <v>4252001</v>
      </c>
      <c r="E88" s="8" t="s">
        <v>98</v>
      </c>
      <c r="F88" s="8" t="s">
        <v>59</v>
      </c>
      <c r="G88" s="13" t="s">
        <v>58</v>
      </c>
      <c r="H88" s="52">
        <v>211.41</v>
      </c>
    </row>
    <row r="89" spans="2:8" s="6" customFormat="1" ht="15.6">
      <c r="B89" s="48"/>
      <c r="C89" s="8" t="s">
        <v>23</v>
      </c>
      <c r="D89" s="8">
        <v>4252001</v>
      </c>
      <c r="E89" s="8" t="s">
        <v>99</v>
      </c>
      <c r="F89" s="8" t="s">
        <v>59</v>
      </c>
      <c r="G89" s="13" t="s">
        <v>58</v>
      </c>
      <c r="H89" s="49">
        <v>24368.42</v>
      </c>
    </row>
    <row r="90" spans="2:8" s="6" customFormat="1" ht="15.6">
      <c r="B90" s="48"/>
      <c r="C90" s="8" t="s">
        <v>23</v>
      </c>
      <c r="D90" s="8">
        <v>4252001</v>
      </c>
      <c r="E90" s="8" t="s">
        <v>100</v>
      </c>
      <c r="F90" s="8" t="s">
        <v>59</v>
      </c>
      <c r="G90" s="13" t="s">
        <v>58</v>
      </c>
      <c r="H90" s="52">
        <v>33636.300000000003</v>
      </c>
    </row>
    <row r="91" spans="2:8" s="6" customFormat="1" ht="15.6">
      <c r="B91" s="48"/>
      <c r="C91" s="8" t="s">
        <v>23</v>
      </c>
      <c r="D91" s="8">
        <v>4252001</v>
      </c>
      <c r="E91" s="8" t="s">
        <v>33</v>
      </c>
      <c r="F91" s="8" t="s">
        <v>59</v>
      </c>
      <c r="G91" s="13" t="s">
        <v>58</v>
      </c>
      <c r="H91" s="52">
        <v>580</v>
      </c>
    </row>
    <row r="92" spans="2:8" s="32" customFormat="1" ht="15.6">
      <c r="B92" s="48"/>
      <c r="C92" s="8"/>
      <c r="D92" s="8"/>
      <c r="E92" s="8"/>
      <c r="F92" s="8"/>
      <c r="G92" s="13"/>
      <c r="H92" s="52"/>
    </row>
    <row r="93" spans="2:8" s="6" customFormat="1" ht="15.6">
      <c r="B93" s="48"/>
      <c r="C93" s="8" t="s">
        <v>23</v>
      </c>
      <c r="D93" s="21">
        <v>4251001</v>
      </c>
      <c r="E93" s="8" t="s">
        <v>101</v>
      </c>
      <c r="F93" s="8" t="s">
        <v>59</v>
      </c>
      <c r="G93" s="13" t="s">
        <v>58</v>
      </c>
      <c r="H93" s="49">
        <v>9178.1299999999992</v>
      </c>
    </row>
    <row r="94" spans="2:8" s="6" customFormat="1" ht="10.8" customHeight="1">
      <c r="B94" s="48"/>
      <c r="C94" s="8"/>
      <c r="D94" s="8"/>
      <c r="E94" s="7" t="s">
        <v>42</v>
      </c>
      <c r="F94" s="8"/>
      <c r="G94" s="8"/>
      <c r="H94" s="49"/>
    </row>
    <row r="95" spans="2:8" s="6" customFormat="1" ht="16.2" thickBot="1">
      <c r="B95" s="53"/>
      <c r="C95" s="54" t="s">
        <v>23</v>
      </c>
      <c r="D95" s="54">
        <v>4252001</v>
      </c>
      <c r="E95" s="54" t="s">
        <v>43</v>
      </c>
      <c r="F95" s="54" t="s">
        <v>102</v>
      </c>
      <c r="G95" s="55" t="s">
        <v>61</v>
      </c>
      <c r="H95" s="58">
        <v>31000</v>
      </c>
    </row>
    <row r="96" spans="2:8" s="18" customFormat="1" ht="31.2" thickBot="1">
      <c r="B96" s="38"/>
      <c r="C96" s="39" t="s">
        <v>78</v>
      </c>
      <c r="D96" s="40"/>
      <c r="E96" s="40"/>
      <c r="F96" s="40"/>
      <c r="G96" s="41"/>
      <c r="H96" s="42">
        <f>SUM(H70:H95)</f>
        <v>1676703.3199999996</v>
      </c>
    </row>
    <row r="97" spans="1:8" s="10" customFormat="1" ht="16.2" thickBot="1">
      <c r="A97" s="15"/>
      <c r="B97" s="43"/>
      <c r="C97" s="44"/>
      <c r="D97" s="44"/>
      <c r="E97" s="44"/>
      <c r="F97" s="44"/>
      <c r="G97" s="44"/>
      <c r="H97" s="44"/>
    </row>
    <row r="98" spans="1:8" s="10" customFormat="1">
      <c r="B98" s="45" t="s">
        <v>7</v>
      </c>
      <c r="C98" s="46" t="s">
        <v>8</v>
      </c>
      <c r="D98" s="46" t="s">
        <v>9</v>
      </c>
      <c r="E98" s="46" t="s">
        <v>10</v>
      </c>
      <c r="F98" s="46" t="s">
        <v>11</v>
      </c>
      <c r="G98" s="46" t="s">
        <v>12</v>
      </c>
      <c r="H98" s="47" t="s">
        <v>13</v>
      </c>
    </row>
    <row r="99" spans="1:8" s="6" customFormat="1" ht="12" customHeight="1">
      <c r="B99" s="48"/>
      <c r="C99" s="8"/>
      <c r="D99" s="8"/>
      <c r="E99" s="7" t="s">
        <v>44</v>
      </c>
      <c r="F99" s="8"/>
      <c r="G99" s="8"/>
      <c r="H99" s="49"/>
    </row>
    <row r="100" spans="1:8" s="6" customFormat="1" ht="15.6">
      <c r="B100" s="48"/>
      <c r="C100" s="8" t="s">
        <v>52</v>
      </c>
      <c r="D100" s="8">
        <v>4242001</v>
      </c>
      <c r="E100" s="8" t="s">
        <v>30</v>
      </c>
      <c r="F100" s="8" t="s">
        <v>62</v>
      </c>
      <c r="G100" s="13" t="s">
        <v>58</v>
      </c>
      <c r="H100" s="50">
        <v>263464</v>
      </c>
    </row>
    <row r="101" spans="1:8" s="6" customFormat="1" ht="15.6">
      <c r="B101" s="48"/>
      <c r="C101" s="8" t="s">
        <v>52</v>
      </c>
      <c r="D101" s="8">
        <v>4242001</v>
      </c>
      <c r="E101" s="8" t="s">
        <v>31</v>
      </c>
      <c r="F101" s="8" t="s">
        <v>62</v>
      </c>
      <c r="G101" s="13" t="s">
        <v>58</v>
      </c>
      <c r="H101" s="50">
        <v>81679</v>
      </c>
    </row>
    <row r="102" spans="1:8" s="10" customFormat="1" ht="12.6" customHeight="1">
      <c r="B102" s="48"/>
      <c r="C102" s="8"/>
      <c r="D102" s="8"/>
      <c r="E102" s="7" t="s">
        <v>48</v>
      </c>
      <c r="F102" s="8"/>
      <c r="G102" s="8"/>
      <c r="H102" s="51"/>
    </row>
    <row r="103" spans="1:8" s="10" customFormat="1" ht="15.6">
      <c r="B103" s="48"/>
      <c r="C103" s="8" t="s">
        <v>52</v>
      </c>
      <c r="D103" s="8">
        <v>4242001</v>
      </c>
      <c r="E103" s="8" t="s">
        <v>30</v>
      </c>
      <c r="F103" s="8" t="s">
        <v>63</v>
      </c>
      <c r="G103" s="13" t="s">
        <v>60</v>
      </c>
      <c r="H103" s="50">
        <v>56610</v>
      </c>
    </row>
    <row r="104" spans="1:8" s="18" customFormat="1" ht="15.6">
      <c r="B104" s="48"/>
      <c r="C104" s="8" t="s">
        <v>52</v>
      </c>
      <c r="D104" s="8">
        <v>4242001</v>
      </c>
      <c r="E104" s="8" t="s">
        <v>31</v>
      </c>
      <c r="F104" s="8" t="s">
        <v>63</v>
      </c>
      <c r="G104" s="13" t="s">
        <v>60</v>
      </c>
      <c r="H104" s="50">
        <v>16341</v>
      </c>
    </row>
    <row r="105" spans="1:8" s="18" customFormat="1" ht="15.6">
      <c r="B105" s="48"/>
      <c r="C105" s="8" t="s">
        <v>52</v>
      </c>
      <c r="D105" s="8">
        <v>4242001</v>
      </c>
      <c r="E105" s="8" t="s">
        <v>100</v>
      </c>
      <c r="F105" s="8" t="s">
        <v>63</v>
      </c>
      <c r="G105" s="13" t="s">
        <v>60</v>
      </c>
      <c r="H105" s="50">
        <v>1517.64</v>
      </c>
    </row>
    <row r="106" spans="1:8" s="32" customFormat="1" ht="15.6">
      <c r="B106" s="48"/>
      <c r="C106" s="8" t="s">
        <v>52</v>
      </c>
      <c r="D106" s="8">
        <v>4242001</v>
      </c>
      <c r="E106" s="8" t="s">
        <v>33</v>
      </c>
      <c r="F106" s="8" t="s">
        <v>63</v>
      </c>
      <c r="G106" s="13" t="s">
        <v>60</v>
      </c>
      <c r="H106" s="50">
        <v>145</v>
      </c>
    </row>
    <row r="107" spans="1:8" s="61" customFormat="1" ht="15.6">
      <c r="B107" s="48"/>
      <c r="C107" s="8"/>
      <c r="D107" s="8"/>
      <c r="E107" s="8"/>
      <c r="F107" s="8"/>
      <c r="G107" s="13"/>
      <c r="H107" s="50"/>
    </row>
    <row r="108" spans="1:8" s="6" customFormat="1" ht="15.6">
      <c r="B108" s="48"/>
      <c r="C108" s="8" t="s">
        <v>52</v>
      </c>
      <c r="D108" s="21">
        <v>4241001</v>
      </c>
      <c r="E108" s="8" t="s">
        <v>101</v>
      </c>
      <c r="F108" s="8" t="s">
        <v>63</v>
      </c>
      <c r="G108" s="13" t="s">
        <v>60</v>
      </c>
      <c r="H108" s="52">
        <v>15.37</v>
      </c>
    </row>
    <row r="109" spans="1:8" s="10" customFormat="1" ht="20.399999999999999">
      <c r="B109" s="48"/>
      <c r="C109" s="8"/>
      <c r="D109" s="8"/>
      <c r="E109" s="7" t="s">
        <v>104</v>
      </c>
      <c r="F109" s="8"/>
      <c r="G109" s="8"/>
      <c r="H109" s="49"/>
    </row>
    <row r="110" spans="1:8" s="10" customFormat="1" ht="15.6">
      <c r="B110" s="48"/>
      <c r="C110" s="8" t="s">
        <v>53</v>
      </c>
      <c r="D110" s="8">
        <v>4242001</v>
      </c>
      <c r="E110" s="8" t="s">
        <v>100</v>
      </c>
      <c r="F110" s="8" t="s">
        <v>105</v>
      </c>
      <c r="G110" s="13" t="s">
        <v>66</v>
      </c>
      <c r="H110" s="49">
        <v>2665.62</v>
      </c>
    </row>
    <row r="111" spans="1:8" s="6" customFormat="1" ht="20.399999999999999">
      <c r="B111" s="48"/>
      <c r="C111" s="8"/>
      <c r="D111" s="8"/>
      <c r="E111" s="7" t="s">
        <v>50</v>
      </c>
      <c r="F111" s="8"/>
      <c r="G111" s="8"/>
      <c r="H111" s="49"/>
    </row>
    <row r="112" spans="1:8" s="6" customFormat="1" ht="15.6">
      <c r="B112" s="48"/>
      <c r="C112" s="8" t="s">
        <v>51</v>
      </c>
      <c r="D112" s="8">
        <v>4242001</v>
      </c>
      <c r="E112" s="8" t="s">
        <v>30</v>
      </c>
      <c r="F112" s="8" t="s">
        <v>106</v>
      </c>
      <c r="G112" s="13" t="s">
        <v>67</v>
      </c>
      <c r="H112" s="52">
        <v>17000</v>
      </c>
    </row>
    <row r="113" spans="2:8" s="6" customFormat="1" ht="15.6">
      <c r="B113" s="48"/>
      <c r="C113" s="8" t="s">
        <v>51</v>
      </c>
      <c r="D113" s="8">
        <v>4242001</v>
      </c>
      <c r="E113" s="8" t="s">
        <v>31</v>
      </c>
      <c r="F113" s="8" t="s">
        <v>106</v>
      </c>
      <c r="G113" s="13" t="s">
        <v>67</v>
      </c>
      <c r="H113" s="52">
        <v>5267</v>
      </c>
    </row>
    <row r="114" spans="2:8" s="6" customFormat="1" ht="15.6">
      <c r="B114" s="48"/>
      <c r="C114" s="8" t="s">
        <v>51</v>
      </c>
      <c r="D114" s="8">
        <v>4242001</v>
      </c>
      <c r="E114" s="8" t="s">
        <v>100</v>
      </c>
      <c r="F114" s="8" t="s">
        <v>106</v>
      </c>
      <c r="G114" s="13" t="s">
        <v>67</v>
      </c>
      <c r="H114" s="52">
        <v>300</v>
      </c>
    </row>
    <row r="115" spans="2:8" s="32" customFormat="1" ht="15.6">
      <c r="B115" s="48"/>
      <c r="C115" s="8"/>
      <c r="D115" s="8"/>
      <c r="E115" s="8"/>
      <c r="F115" s="8"/>
      <c r="G115" s="13"/>
      <c r="H115" s="49"/>
    </row>
    <row r="116" spans="2:8" s="6" customFormat="1" ht="15.6">
      <c r="B116" s="48"/>
      <c r="C116" s="8" t="s">
        <v>51</v>
      </c>
      <c r="D116" s="21">
        <v>4241001</v>
      </c>
      <c r="E116" s="8" t="s">
        <v>101</v>
      </c>
      <c r="F116" s="8" t="s">
        <v>106</v>
      </c>
      <c r="G116" s="13" t="s">
        <v>67</v>
      </c>
      <c r="H116" s="52">
        <v>679.63</v>
      </c>
    </row>
    <row r="117" spans="2:8" s="6" customFormat="1" ht="20.399999999999999">
      <c r="B117" s="48"/>
      <c r="C117" s="8"/>
      <c r="D117" s="8"/>
      <c r="E117" s="7" t="s">
        <v>55</v>
      </c>
      <c r="F117" s="8"/>
      <c r="G117" s="8"/>
      <c r="H117" s="49"/>
    </row>
    <row r="118" spans="2:8" s="6" customFormat="1" ht="15.6">
      <c r="B118" s="48"/>
      <c r="C118" s="8" t="s">
        <v>51</v>
      </c>
      <c r="D118" s="8">
        <v>4242001</v>
      </c>
      <c r="E118" s="8" t="s">
        <v>43</v>
      </c>
      <c r="F118" s="8" t="s">
        <v>106</v>
      </c>
      <c r="G118" s="13" t="s">
        <v>68</v>
      </c>
      <c r="H118" s="52">
        <v>246240</v>
      </c>
    </row>
    <row r="119" spans="2:8" s="10" customFormat="1" ht="20.399999999999999">
      <c r="B119" s="48"/>
      <c r="C119" s="8"/>
      <c r="D119" s="8"/>
      <c r="E119" s="7" t="s">
        <v>49</v>
      </c>
      <c r="F119" s="8"/>
      <c r="G119" s="8"/>
      <c r="H119" s="51"/>
    </row>
    <row r="120" spans="2:8" s="10" customFormat="1" ht="16.2" thickBot="1">
      <c r="B120" s="53"/>
      <c r="C120" s="54" t="s">
        <v>57</v>
      </c>
      <c r="D120" s="54">
        <v>4242001</v>
      </c>
      <c r="E120" s="8" t="s">
        <v>100</v>
      </c>
      <c r="F120" s="54" t="s">
        <v>64</v>
      </c>
      <c r="G120" s="55" t="s">
        <v>65</v>
      </c>
      <c r="H120" s="56"/>
    </row>
    <row r="121" spans="2:8" s="18" customFormat="1" ht="21" thickBot="1">
      <c r="B121" s="25"/>
      <c r="C121" s="37" t="s">
        <v>77</v>
      </c>
      <c r="D121" s="27"/>
      <c r="E121" s="27"/>
      <c r="F121" s="27"/>
      <c r="G121" s="28"/>
      <c r="H121" s="29">
        <f>SUM(H100:H120)</f>
        <v>691924.26</v>
      </c>
    </row>
    <row r="122" spans="2:8" s="18" customFormat="1" ht="16.2" thickBot="1">
      <c r="B122" s="34"/>
      <c r="C122" s="34"/>
      <c r="D122" s="34"/>
      <c r="E122" s="34"/>
      <c r="F122" s="34"/>
      <c r="G122" s="35"/>
      <c r="H122" s="36"/>
    </row>
    <row r="123" spans="2:8" s="18" customFormat="1" ht="24" customHeight="1" thickBot="1">
      <c r="B123" s="25"/>
      <c r="C123" s="26" t="s">
        <v>79</v>
      </c>
      <c r="D123" s="27"/>
      <c r="E123" s="27"/>
      <c r="F123" s="27"/>
      <c r="G123" s="28"/>
      <c r="H123" s="29">
        <f>SUM(H96+H121)</f>
        <v>2368627.5799999996</v>
      </c>
    </row>
    <row r="124" spans="2:8" ht="15.6">
      <c r="B124" s="4"/>
    </row>
    <row r="125" spans="2:8" s="6" customFormat="1" ht="15.6">
      <c r="B125" s="4"/>
      <c r="C125" s="16"/>
      <c r="D125" s="11"/>
    </row>
    <row r="126" spans="2:8">
      <c r="B126" s="1" t="s">
        <v>75</v>
      </c>
    </row>
    <row r="127" spans="2:8" ht="15.6">
      <c r="B127" s="4"/>
    </row>
    <row r="128" spans="2:8" ht="20.399999999999999" customHeight="1">
      <c r="B128" s="59" t="s">
        <v>7</v>
      </c>
      <c r="C128" s="59" t="s">
        <v>8</v>
      </c>
      <c r="D128" s="59" t="s">
        <v>9</v>
      </c>
      <c r="E128" s="59" t="s">
        <v>10</v>
      </c>
      <c r="F128" s="59" t="s">
        <v>11</v>
      </c>
      <c r="G128" s="59" t="s">
        <v>12</v>
      </c>
      <c r="H128" s="59" t="s">
        <v>13</v>
      </c>
    </row>
    <row r="129" spans="2:8" ht="15.6">
      <c r="B129" s="8"/>
      <c r="C129" s="8"/>
      <c r="D129" s="8"/>
      <c r="E129" s="8"/>
      <c r="F129" s="8"/>
      <c r="G129" s="8"/>
      <c r="H129" s="8"/>
    </row>
    <row r="130" spans="2:8" s="6" customFormat="1" ht="15.6">
      <c r="B130" s="8"/>
      <c r="C130" s="8"/>
      <c r="D130" s="8"/>
      <c r="E130" s="7" t="s">
        <v>36</v>
      </c>
      <c r="F130" s="8"/>
      <c r="G130" s="8"/>
      <c r="H130" s="14"/>
    </row>
    <row r="131" spans="2:8" s="6" customFormat="1" ht="15.6">
      <c r="B131" s="8"/>
      <c r="C131" s="8" t="s">
        <v>23</v>
      </c>
      <c r="D131" s="8">
        <v>4252004</v>
      </c>
      <c r="E131" s="8" t="s">
        <v>30</v>
      </c>
      <c r="F131" s="8" t="s">
        <v>46</v>
      </c>
      <c r="G131" s="13" t="s">
        <v>60</v>
      </c>
      <c r="H131" s="17"/>
    </row>
    <row r="132" spans="2:8" s="6" customFormat="1" ht="15.6">
      <c r="B132" s="8"/>
      <c r="C132" s="8" t="s">
        <v>23</v>
      </c>
      <c r="D132" s="8">
        <v>4252004</v>
      </c>
      <c r="E132" s="8" t="s">
        <v>31</v>
      </c>
      <c r="F132" s="8" t="s">
        <v>46</v>
      </c>
      <c r="G132" s="13" t="s">
        <v>60</v>
      </c>
      <c r="H132" s="14"/>
    </row>
    <row r="133" spans="2:8" s="6" customFormat="1" ht="15.6">
      <c r="B133" s="8"/>
      <c r="C133" s="8" t="s">
        <v>23</v>
      </c>
      <c r="D133" s="8">
        <v>4251004</v>
      </c>
      <c r="E133" s="8" t="s">
        <v>33</v>
      </c>
      <c r="F133" s="8" t="s">
        <v>46</v>
      </c>
      <c r="G133" s="13" t="s">
        <v>60</v>
      </c>
      <c r="H133" s="17"/>
    </row>
    <row r="134" spans="2:8" s="6" customFormat="1" ht="15.6">
      <c r="B134" s="8"/>
      <c r="C134" s="8"/>
      <c r="D134" s="8"/>
      <c r="E134" s="7" t="s">
        <v>37</v>
      </c>
      <c r="F134" s="8"/>
      <c r="G134" s="8"/>
      <c r="H134" s="14"/>
    </row>
    <row r="135" spans="2:8" s="6" customFormat="1" ht="15.6">
      <c r="B135" s="8"/>
      <c r="C135" s="8" t="s">
        <v>23</v>
      </c>
      <c r="D135" s="8">
        <v>4252004</v>
      </c>
      <c r="E135" s="8" t="s">
        <v>30</v>
      </c>
      <c r="F135" s="8" t="s">
        <v>21</v>
      </c>
      <c r="G135" s="13" t="s">
        <v>58</v>
      </c>
      <c r="H135" s="14"/>
    </row>
    <row r="136" spans="2:8" s="6" customFormat="1" ht="15.6">
      <c r="B136" s="8"/>
      <c r="C136" s="8" t="s">
        <v>23</v>
      </c>
      <c r="D136" s="8">
        <v>4252004</v>
      </c>
      <c r="E136" s="8" t="s">
        <v>31</v>
      </c>
      <c r="F136" s="8" t="s">
        <v>21</v>
      </c>
      <c r="G136" s="13" t="s">
        <v>58</v>
      </c>
      <c r="H136" s="14"/>
    </row>
    <row r="137" spans="2:8" s="6" customFormat="1" ht="15.6">
      <c r="B137" s="8"/>
      <c r="C137" s="8" t="s">
        <v>23</v>
      </c>
      <c r="D137" s="8">
        <v>4252004</v>
      </c>
      <c r="E137" s="8" t="s">
        <v>39</v>
      </c>
      <c r="F137" s="8" t="s">
        <v>21</v>
      </c>
      <c r="G137" s="13" t="s">
        <v>58</v>
      </c>
      <c r="H137" s="14"/>
    </row>
    <row r="138" spans="2:8" s="6" customFormat="1" ht="15.6">
      <c r="B138" s="8"/>
      <c r="C138" s="8" t="s">
        <v>23</v>
      </c>
      <c r="D138" s="8">
        <v>4252004</v>
      </c>
      <c r="E138" s="8" t="s">
        <v>40</v>
      </c>
      <c r="F138" s="8" t="s">
        <v>21</v>
      </c>
      <c r="G138" s="13" t="s">
        <v>58</v>
      </c>
      <c r="H138" s="14"/>
    </row>
    <row r="139" spans="2:8" s="6" customFormat="1" ht="15.6">
      <c r="B139" s="8"/>
      <c r="C139" s="8" t="s">
        <v>23</v>
      </c>
      <c r="D139" s="8">
        <v>4252004</v>
      </c>
      <c r="E139" s="8" t="s">
        <v>41</v>
      </c>
      <c r="F139" s="8" t="s">
        <v>21</v>
      </c>
      <c r="G139" s="13" t="s">
        <v>58</v>
      </c>
      <c r="H139" s="14"/>
    </row>
    <row r="140" spans="2:8" s="6" customFormat="1" ht="15.6">
      <c r="B140" s="8"/>
      <c r="C140" s="8" t="s">
        <v>23</v>
      </c>
      <c r="D140" s="8">
        <v>4252004</v>
      </c>
      <c r="E140" s="8" t="s">
        <v>38</v>
      </c>
      <c r="F140" s="8" t="s">
        <v>21</v>
      </c>
      <c r="G140" s="13" t="s">
        <v>58</v>
      </c>
      <c r="H140" s="14"/>
    </row>
    <row r="141" spans="2:8" s="6" customFormat="1" ht="15.6">
      <c r="B141" s="8"/>
      <c r="C141" s="8" t="s">
        <v>23</v>
      </c>
      <c r="D141" s="8">
        <v>4252004</v>
      </c>
      <c r="E141" s="8" t="s">
        <v>34</v>
      </c>
      <c r="F141" s="8" t="s">
        <v>21</v>
      </c>
      <c r="G141" s="13" t="s">
        <v>58</v>
      </c>
      <c r="H141" s="14"/>
    </row>
    <row r="142" spans="2:8" s="6" customFormat="1" ht="15.6">
      <c r="B142" s="8"/>
      <c r="C142" s="8" t="s">
        <v>23</v>
      </c>
      <c r="D142" s="8">
        <v>4252004</v>
      </c>
      <c r="E142" s="8" t="s">
        <v>33</v>
      </c>
      <c r="F142" s="8" t="s">
        <v>21</v>
      </c>
      <c r="G142" s="13" t="s">
        <v>58</v>
      </c>
      <c r="H142" s="17"/>
    </row>
    <row r="143" spans="2:8" s="6" customFormat="1" ht="15.6">
      <c r="B143" s="8"/>
      <c r="C143" s="8" t="s">
        <v>23</v>
      </c>
      <c r="D143" s="8">
        <v>4251004</v>
      </c>
      <c r="E143" s="8" t="s">
        <v>35</v>
      </c>
      <c r="F143" s="8" t="s">
        <v>21</v>
      </c>
      <c r="G143" s="13" t="s">
        <v>58</v>
      </c>
      <c r="H143" s="14"/>
    </row>
    <row r="144" spans="2:8" s="6" customFormat="1" ht="15.6">
      <c r="B144" s="8"/>
      <c r="C144" s="8"/>
      <c r="D144" s="8"/>
      <c r="E144" s="7" t="s">
        <v>42</v>
      </c>
      <c r="F144" s="8"/>
      <c r="G144" s="8"/>
      <c r="H144" s="14"/>
    </row>
    <row r="145" spans="2:8" s="6" customFormat="1" ht="15.6">
      <c r="B145" s="8"/>
      <c r="C145" s="8" t="s">
        <v>23</v>
      </c>
      <c r="D145" s="8">
        <v>4252004</v>
      </c>
      <c r="E145" s="8" t="s">
        <v>43</v>
      </c>
      <c r="F145" s="8" t="s">
        <v>47</v>
      </c>
      <c r="G145" s="13" t="s">
        <v>61</v>
      </c>
      <c r="H145" s="17"/>
    </row>
    <row r="146" spans="2:8" s="18" customFormat="1" ht="30.6">
      <c r="B146" s="8"/>
      <c r="C146" s="23" t="s">
        <v>80</v>
      </c>
      <c r="D146" s="8"/>
      <c r="E146" s="8"/>
      <c r="F146" s="8"/>
      <c r="G146" s="13"/>
      <c r="H146" s="22">
        <f>SUM(H131:H145)</f>
        <v>0</v>
      </c>
    </row>
    <row r="147" spans="2:8" s="18" customFormat="1" ht="15.6">
      <c r="B147" s="8"/>
      <c r="C147" s="8"/>
      <c r="D147" s="8"/>
      <c r="E147" s="8"/>
      <c r="F147" s="8"/>
      <c r="G147" s="13"/>
      <c r="H147" s="17"/>
    </row>
    <row r="148" spans="2:8" s="6" customFormat="1" ht="15.6">
      <c r="B148" s="8"/>
      <c r="C148" s="8"/>
      <c r="D148" s="8"/>
      <c r="E148" s="7" t="s">
        <v>44</v>
      </c>
      <c r="F148" s="8"/>
      <c r="G148" s="8"/>
      <c r="H148" s="14"/>
    </row>
    <row r="149" spans="2:8" s="6" customFormat="1" ht="15.6">
      <c r="B149" s="8"/>
      <c r="C149" s="8" t="s">
        <v>52</v>
      </c>
      <c r="D149" s="8">
        <v>4242004</v>
      </c>
      <c r="E149" s="8" t="s">
        <v>30</v>
      </c>
      <c r="F149" s="8" t="s">
        <v>45</v>
      </c>
      <c r="G149" s="13" t="s">
        <v>58</v>
      </c>
      <c r="H149" s="17"/>
    </row>
    <row r="150" spans="2:8" s="6" customFormat="1" ht="15.6">
      <c r="B150" s="8"/>
      <c r="C150" s="8" t="s">
        <v>52</v>
      </c>
      <c r="D150" s="8">
        <v>4242004</v>
      </c>
      <c r="E150" s="8" t="s">
        <v>31</v>
      </c>
      <c r="F150" s="8" t="s">
        <v>45</v>
      </c>
      <c r="G150" s="13" t="s">
        <v>58</v>
      </c>
      <c r="H150" s="14"/>
    </row>
    <row r="151" spans="2:8" s="18" customFormat="1" ht="15.6">
      <c r="B151" s="8"/>
      <c r="C151" s="8"/>
      <c r="D151" s="8"/>
      <c r="E151" s="7" t="s">
        <v>48</v>
      </c>
      <c r="F151" s="8"/>
      <c r="G151" s="13"/>
      <c r="H151" s="14"/>
    </row>
    <row r="152" spans="2:8" s="18" customFormat="1" ht="15.6">
      <c r="B152" s="8"/>
      <c r="C152" s="8" t="s">
        <v>52</v>
      </c>
      <c r="D152" s="8">
        <v>4242004</v>
      </c>
      <c r="E152" s="8" t="s">
        <v>31</v>
      </c>
      <c r="F152" s="8" t="s">
        <v>63</v>
      </c>
      <c r="G152" s="13" t="s">
        <v>60</v>
      </c>
      <c r="H152" s="14"/>
    </row>
    <row r="153" spans="2:8" s="6" customFormat="1" ht="20.399999999999999">
      <c r="B153" s="8"/>
      <c r="C153" s="8"/>
      <c r="D153" s="8"/>
      <c r="E153" s="7" t="s">
        <v>50</v>
      </c>
      <c r="F153" s="8"/>
      <c r="G153" s="8"/>
      <c r="H153" s="14"/>
    </row>
    <row r="154" spans="2:8" s="6" customFormat="1" ht="15.6">
      <c r="B154" s="8"/>
      <c r="C154" s="8" t="s">
        <v>51</v>
      </c>
      <c r="D154" s="8">
        <v>4242004</v>
      </c>
      <c r="E154" s="8" t="s">
        <v>30</v>
      </c>
      <c r="F154" s="8" t="s">
        <v>54</v>
      </c>
      <c r="G154" s="13" t="s">
        <v>67</v>
      </c>
      <c r="H154" s="17"/>
    </row>
    <row r="155" spans="2:8" s="6" customFormat="1" ht="15.6">
      <c r="B155" s="8"/>
      <c r="C155" s="8" t="s">
        <v>51</v>
      </c>
      <c r="D155" s="8">
        <v>4242004</v>
      </c>
      <c r="E155" s="8" t="s">
        <v>31</v>
      </c>
      <c r="F155" s="8" t="s">
        <v>54</v>
      </c>
      <c r="G155" s="13" t="s">
        <v>67</v>
      </c>
      <c r="H155" s="14"/>
    </row>
    <row r="156" spans="2:8" s="6" customFormat="1" ht="15.6">
      <c r="B156" s="8"/>
      <c r="C156" s="8" t="s">
        <v>51</v>
      </c>
      <c r="D156" s="8">
        <v>4242004</v>
      </c>
      <c r="E156" s="8" t="s">
        <v>34</v>
      </c>
      <c r="F156" s="8" t="s">
        <v>54</v>
      </c>
      <c r="G156" s="13" t="s">
        <v>67</v>
      </c>
      <c r="H156" s="14"/>
    </row>
    <row r="157" spans="2:8" s="6" customFormat="1" ht="15.6">
      <c r="B157" s="8"/>
      <c r="C157" s="8" t="s">
        <v>51</v>
      </c>
      <c r="D157" s="8">
        <v>4241004</v>
      </c>
      <c r="E157" s="8" t="s">
        <v>35</v>
      </c>
      <c r="F157" s="8" t="s">
        <v>54</v>
      </c>
      <c r="G157" s="13" t="s">
        <v>67</v>
      </c>
      <c r="H157" s="14"/>
    </row>
    <row r="158" spans="2:8" s="6" customFormat="1" ht="20.399999999999999">
      <c r="B158" s="8"/>
      <c r="C158" s="8"/>
      <c r="D158" s="8"/>
      <c r="E158" s="7" t="s">
        <v>55</v>
      </c>
      <c r="F158" s="8"/>
      <c r="G158" s="8"/>
      <c r="H158" s="14"/>
    </row>
    <row r="159" spans="2:8" s="6" customFormat="1" ht="15.6">
      <c r="B159" s="8"/>
      <c r="C159" s="8" t="s">
        <v>51</v>
      </c>
      <c r="D159" s="8">
        <v>4242004</v>
      </c>
      <c r="E159" s="8" t="s">
        <v>43</v>
      </c>
      <c r="F159" s="8" t="s">
        <v>54</v>
      </c>
      <c r="G159" s="13" t="s">
        <v>68</v>
      </c>
      <c r="H159" s="17"/>
    </row>
    <row r="160" spans="2:8" s="6" customFormat="1" ht="30.6">
      <c r="B160" s="8"/>
      <c r="C160" s="23" t="s">
        <v>81</v>
      </c>
      <c r="D160" s="8"/>
      <c r="E160" s="8"/>
      <c r="F160" s="8"/>
      <c r="G160" s="8"/>
      <c r="H160" s="30">
        <f>SUM(H149:H159)</f>
        <v>0</v>
      </c>
    </row>
    <row r="161" spans="2:8" ht="16.2" thickBot="1">
      <c r="B161" s="24"/>
      <c r="C161" s="24"/>
      <c r="D161" s="24"/>
      <c r="E161" s="24"/>
      <c r="F161" s="24"/>
      <c r="G161" s="24"/>
      <c r="H161" s="24"/>
    </row>
    <row r="162" spans="2:8" s="18" customFormat="1" ht="16.2" thickBot="1">
      <c r="B162" s="25"/>
      <c r="C162" s="26" t="s">
        <v>82</v>
      </c>
      <c r="D162" s="27"/>
      <c r="E162" s="27"/>
      <c r="F162" s="27"/>
      <c r="G162" s="27"/>
      <c r="H162" s="31">
        <f>SUM(H146+H160)</f>
        <v>0</v>
      </c>
    </row>
    <row r="163" spans="2:8">
      <c r="B163" s="2"/>
    </row>
    <row r="164" spans="2:8">
      <c r="B164" s="1"/>
    </row>
    <row r="165" spans="2:8">
      <c r="B165" s="1" t="s">
        <v>85</v>
      </c>
      <c r="F165" s="32" t="s">
        <v>86</v>
      </c>
    </row>
    <row r="166" spans="2:8">
      <c r="B166" s="147" t="s">
        <v>56</v>
      </c>
      <c r="C166" s="140"/>
      <c r="D166" s="140"/>
      <c r="E166" s="140"/>
      <c r="F166" s="140"/>
      <c r="G166" s="140"/>
      <c r="H166" s="140"/>
    </row>
    <row r="168" spans="2:8" s="33" customFormat="1" ht="15" customHeight="1">
      <c r="B168" s="146" t="s">
        <v>87</v>
      </c>
      <c r="C168" s="140"/>
      <c r="D168" s="140"/>
      <c r="E168" s="140"/>
      <c r="F168" s="140"/>
      <c r="G168" s="140"/>
      <c r="H168" s="140"/>
    </row>
    <row r="169" spans="2:8" s="33" customFormat="1">
      <c r="B169" s="147" t="s">
        <v>88</v>
      </c>
      <c r="C169" s="140"/>
      <c r="D169" s="140"/>
      <c r="E169" s="140"/>
      <c r="F169" s="140"/>
      <c r="G169" s="140"/>
      <c r="H169" s="140"/>
    </row>
  </sheetData>
  <mergeCells count="15">
    <mergeCell ref="B168:H168"/>
    <mergeCell ref="B169:H169"/>
    <mergeCell ref="B12:D12"/>
    <mergeCell ref="B166:H166"/>
    <mergeCell ref="B13:H13"/>
    <mergeCell ref="B14:H14"/>
    <mergeCell ref="B43:G43"/>
    <mergeCell ref="B50:G50"/>
    <mergeCell ref="E12:G12"/>
    <mergeCell ref="B11:H11"/>
    <mergeCell ref="B1:H1"/>
    <mergeCell ref="B2:H2"/>
    <mergeCell ref="B4:H4"/>
    <mergeCell ref="B5:H5"/>
    <mergeCell ref="B10:H10"/>
  </mergeCells>
  <printOptions horizontalCentered="1"/>
  <pageMargins left="0" right="0" top="0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5"/>
  <sheetViews>
    <sheetView tabSelected="1" topLeftCell="A172" zoomScaleNormal="100" workbookViewId="0">
      <selection activeCell="N177" sqref="N177"/>
    </sheetView>
  </sheetViews>
  <sheetFormatPr defaultColWidth="9.109375" defaultRowHeight="14.4"/>
  <cols>
    <col min="1" max="1" width="4.77734375" style="119" customWidth="1"/>
    <col min="2" max="2" width="8.33203125" style="119" customWidth="1"/>
    <col min="3" max="3" width="14.88671875" style="119" customWidth="1"/>
    <col min="4" max="4" width="17.5546875" style="119" customWidth="1"/>
    <col min="5" max="5" width="18.77734375" style="119" customWidth="1"/>
    <col min="6" max="6" width="23.88671875" style="119" customWidth="1"/>
    <col min="7" max="16384" width="9.109375" style="119"/>
  </cols>
  <sheetData>
    <row r="1" spans="2:6">
      <c r="B1" s="141" t="s">
        <v>0</v>
      </c>
      <c r="C1" s="142"/>
      <c r="D1" s="142"/>
      <c r="E1" s="142"/>
      <c r="F1" s="142"/>
    </row>
    <row r="2" spans="2:6">
      <c r="B2" s="143" t="s">
        <v>1</v>
      </c>
      <c r="C2" s="142"/>
      <c r="D2" s="142"/>
      <c r="E2" s="142"/>
      <c r="F2" s="142"/>
    </row>
    <row r="3" spans="2:6" ht="15.6">
      <c r="B3" s="3"/>
    </row>
    <row r="4" spans="2:6">
      <c r="B4" s="144" t="s">
        <v>17</v>
      </c>
      <c r="C4" s="140"/>
      <c r="D4" s="140"/>
      <c r="E4" s="140"/>
      <c r="F4" s="140"/>
    </row>
    <row r="5" spans="2:6">
      <c r="B5" s="139" t="s">
        <v>2</v>
      </c>
      <c r="C5" s="140"/>
      <c r="D5" s="140"/>
      <c r="E5" s="140"/>
      <c r="F5" s="140"/>
    </row>
    <row r="6" spans="2:6" ht="15.6">
      <c r="B6" s="4"/>
    </row>
    <row r="7" spans="2:6" ht="15.6">
      <c r="B7" s="4" t="s">
        <v>158</v>
      </c>
    </row>
    <row r="8" spans="2:6">
      <c r="B8" s="1" t="s">
        <v>3</v>
      </c>
    </row>
    <row r="9" spans="2:6">
      <c r="B9" s="1"/>
    </row>
    <row r="10" spans="2:6">
      <c r="B10" s="145" t="s">
        <v>4</v>
      </c>
      <c r="C10" s="140"/>
      <c r="D10" s="140"/>
      <c r="E10" s="140"/>
      <c r="F10" s="140"/>
    </row>
    <row r="11" spans="2:6">
      <c r="B11" s="139" t="s">
        <v>159</v>
      </c>
      <c r="C11" s="140"/>
      <c r="D11" s="140"/>
      <c r="E11" s="140"/>
      <c r="F11" s="140"/>
    </row>
    <row r="12" spans="2:6">
      <c r="B12" s="148"/>
      <c r="C12" s="149"/>
      <c r="D12" s="122"/>
      <c r="E12" s="121"/>
    </row>
    <row r="13" spans="2:6">
      <c r="B13" s="139" t="s">
        <v>19</v>
      </c>
      <c r="C13" s="140"/>
      <c r="D13" s="140"/>
      <c r="E13" s="140"/>
      <c r="F13" s="140"/>
    </row>
    <row r="14" spans="2:6">
      <c r="B14" s="150" t="s">
        <v>5</v>
      </c>
      <c r="C14" s="140"/>
      <c r="D14" s="140"/>
      <c r="E14" s="140"/>
      <c r="F14" s="140"/>
    </row>
    <row r="15" spans="2:6">
      <c r="B15" s="1"/>
    </row>
    <row r="16" spans="2:6">
      <c r="B16" s="1" t="s">
        <v>6</v>
      </c>
    </row>
    <row r="17" spans="2:9">
      <c r="B17" s="1" t="s">
        <v>144</v>
      </c>
    </row>
    <row r="18" spans="2:9">
      <c r="B18" s="1"/>
    </row>
    <row r="19" spans="2:9" ht="20.399999999999999">
      <c r="B19" s="7" t="s">
        <v>7</v>
      </c>
      <c r="C19" s="7" t="s">
        <v>8</v>
      </c>
      <c r="D19" s="7" t="s">
        <v>11</v>
      </c>
      <c r="E19" s="7" t="s">
        <v>10</v>
      </c>
      <c r="F19" s="7" t="s">
        <v>122</v>
      </c>
    </row>
    <row r="20" spans="2:9" ht="15.6">
      <c r="B20" s="8">
        <v>1</v>
      </c>
      <c r="C20" s="69" t="s">
        <v>124</v>
      </c>
      <c r="D20" s="12" t="s">
        <v>71</v>
      </c>
      <c r="E20" s="8" t="s">
        <v>30</v>
      </c>
      <c r="F20" s="19">
        <v>132745.9</v>
      </c>
    </row>
    <row r="21" spans="2:9" ht="15.6">
      <c r="B21" s="8">
        <f>SUM(B20+1)</f>
        <v>2</v>
      </c>
      <c r="C21" s="69" t="s">
        <v>124</v>
      </c>
      <c r="D21" s="12" t="s">
        <v>71</v>
      </c>
      <c r="E21" s="8" t="s">
        <v>31</v>
      </c>
      <c r="F21" s="19">
        <v>2267.02</v>
      </c>
    </row>
    <row r="22" spans="2:9" ht="15.6">
      <c r="B22" s="8">
        <f t="shared" ref="B22:B29" si="0">SUM(B21+1)</f>
        <v>3</v>
      </c>
      <c r="C22" s="69" t="s">
        <v>124</v>
      </c>
      <c r="D22" s="12" t="s">
        <v>59</v>
      </c>
      <c r="E22" s="8" t="s">
        <v>30</v>
      </c>
      <c r="F22" s="19">
        <v>186189.08</v>
      </c>
    </row>
    <row r="23" spans="2:9" ht="15.6">
      <c r="B23" s="8">
        <f t="shared" si="0"/>
        <v>4</v>
      </c>
      <c r="C23" s="69" t="s">
        <v>124</v>
      </c>
      <c r="D23" s="12" t="s">
        <v>59</v>
      </c>
      <c r="E23" s="8" t="s">
        <v>31</v>
      </c>
      <c r="F23" s="19">
        <v>3049.45</v>
      </c>
    </row>
    <row r="24" spans="2:9" ht="15.6">
      <c r="B24" s="8">
        <f t="shared" si="0"/>
        <v>5</v>
      </c>
      <c r="C24" s="69" t="s">
        <v>124</v>
      </c>
      <c r="D24" s="12" t="s">
        <v>59</v>
      </c>
      <c r="E24" s="8" t="s">
        <v>93</v>
      </c>
      <c r="F24" s="118">
        <v>679.17</v>
      </c>
      <c r="G24" s="127"/>
      <c r="H24" s="127"/>
      <c r="I24" s="127"/>
    </row>
    <row r="25" spans="2:9" ht="15.6">
      <c r="B25" s="8">
        <f t="shared" si="0"/>
        <v>6</v>
      </c>
      <c r="C25" s="69" t="s">
        <v>123</v>
      </c>
      <c r="D25" s="12" t="s">
        <v>62</v>
      </c>
      <c r="E25" s="8" t="s">
        <v>30</v>
      </c>
      <c r="F25" s="19">
        <v>120167.11</v>
      </c>
    </row>
    <row r="26" spans="2:9" ht="15.6">
      <c r="B26" s="8">
        <f t="shared" si="0"/>
        <v>7</v>
      </c>
      <c r="C26" s="69" t="s">
        <v>123</v>
      </c>
      <c r="D26" s="12" t="s">
        <v>62</v>
      </c>
      <c r="E26" s="8" t="s">
        <v>31</v>
      </c>
      <c r="F26" s="19">
        <v>2231.6</v>
      </c>
    </row>
    <row r="27" spans="2:9" ht="15.6">
      <c r="B27" s="8">
        <f t="shared" si="0"/>
        <v>8</v>
      </c>
      <c r="C27" s="69" t="s">
        <v>123</v>
      </c>
      <c r="D27" s="12" t="s">
        <v>63</v>
      </c>
      <c r="E27" s="8" t="s">
        <v>30</v>
      </c>
      <c r="F27" s="19">
        <v>3656.76</v>
      </c>
    </row>
    <row r="28" spans="2:9" ht="15.6">
      <c r="B28" s="8">
        <f t="shared" si="0"/>
        <v>9</v>
      </c>
      <c r="C28" s="69" t="s">
        <v>123</v>
      </c>
      <c r="D28" s="12" t="s">
        <v>63</v>
      </c>
      <c r="E28" s="8" t="s">
        <v>31</v>
      </c>
      <c r="F28" s="117">
        <v>134.94999999999999</v>
      </c>
    </row>
    <row r="29" spans="2:9" ht="15.6">
      <c r="B29" s="8">
        <f t="shared" si="0"/>
        <v>10</v>
      </c>
      <c r="C29" s="69" t="s">
        <v>132</v>
      </c>
      <c r="D29" s="12" t="s">
        <v>59</v>
      </c>
      <c r="E29" s="8" t="s">
        <v>30</v>
      </c>
      <c r="F29" s="117">
        <v>3143.06</v>
      </c>
    </row>
    <row r="30" spans="2:9" ht="15.6">
      <c r="B30" s="8">
        <f>SUM(B29+1)</f>
        <v>11</v>
      </c>
      <c r="C30" s="69" t="s">
        <v>132</v>
      </c>
      <c r="D30" s="12" t="s">
        <v>59</v>
      </c>
      <c r="E30" s="8" t="s">
        <v>31</v>
      </c>
      <c r="F30" s="19">
        <v>16.579999999999998</v>
      </c>
    </row>
    <row r="31" spans="2:9" ht="15.6">
      <c r="B31" s="151" t="s">
        <v>14</v>
      </c>
      <c r="C31" s="151"/>
      <c r="D31" s="151"/>
      <c r="E31" s="151"/>
      <c r="F31" s="19">
        <f>SUM(F20:F30)</f>
        <v>454280.68</v>
      </c>
    </row>
    <row r="32" spans="2:9" ht="15.6">
      <c r="B32" s="71"/>
      <c r="C32" s="71"/>
      <c r="D32" s="71"/>
      <c r="E32" s="71"/>
      <c r="F32" s="72"/>
    </row>
    <row r="33" spans="2:6">
      <c r="B33" s="1"/>
    </row>
    <row r="34" spans="2:6">
      <c r="B34" s="1" t="s">
        <v>145</v>
      </c>
    </row>
    <row r="35" spans="2:6" ht="20.399999999999999">
      <c r="B35" s="7" t="s">
        <v>7</v>
      </c>
      <c r="C35" s="7" t="s">
        <v>8</v>
      </c>
      <c r="D35" s="7" t="s">
        <v>11</v>
      </c>
      <c r="E35" s="7" t="s">
        <v>10</v>
      </c>
      <c r="F35" s="7" t="s">
        <v>103</v>
      </c>
    </row>
    <row r="36" spans="2:6" ht="15.6">
      <c r="B36" s="8"/>
      <c r="C36" s="8"/>
      <c r="D36" s="8"/>
      <c r="E36" s="8"/>
      <c r="F36" s="8">
        <v>0</v>
      </c>
    </row>
    <row r="37" spans="2:6" ht="15.6">
      <c r="B37" s="151" t="s">
        <v>14</v>
      </c>
      <c r="C37" s="151"/>
      <c r="D37" s="151"/>
      <c r="E37" s="151"/>
      <c r="F37" s="8"/>
    </row>
    <row r="38" spans="2:6" ht="15.6">
      <c r="B38" s="4"/>
    </row>
    <row r="39" spans="2:6">
      <c r="B39" s="1" t="s">
        <v>135</v>
      </c>
    </row>
    <row r="40" spans="2:6" ht="15" thickBot="1">
      <c r="B40" s="1"/>
    </row>
    <row r="41" spans="2:6" ht="20.399999999999999">
      <c r="B41" s="45" t="s">
        <v>7</v>
      </c>
      <c r="C41" s="46" t="s">
        <v>8</v>
      </c>
      <c r="D41" s="46" t="s">
        <v>11</v>
      </c>
      <c r="E41" s="46" t="s">
        <v>10</v>
      </c>
      <c r="F41" s="63" t="s">
        <v>103</v>
      </c>
    </row>
    <row r="42" spans="2:6" ht="15.6">
      <c r="B42" s="48"/>
      <c r="C42" s="8"/>
      <c r="D42" s="8"/>
      <c r="E42" s="7" t="s">
        <v>32</v>
      </c>
      <c r="F42" s="49"/>
    </row>
    <row r="43" spans="2:6" ht="15.6">
      <c r="B43" s="8">
        <v>12</v>
      </c>
      <c r="C43" s="69" t="s">
        <v>124</v>
      </c>
      <c r="D43" s="8" t="s">
        <v>71</v>
      </c>
      <c r="E43" s="8" t="s">
        <v>30</v>
      </c>
      <c r="F43" s="52">
        <v>1093600</v>
      </c>
    </row>
    <row r="44" spans="2:6" ht="15.6">
      <c r="B44" s="48">
        <f>SUM(B43+1)</f>
        <v>13</v>
      </c>
      <c r="C44" s="69" t="s">
        <v>124</v>
      </c>
      <c r="D44" s="8" t="s">
        <v>71</v>
      </c>
      <c r="E44" s="8" t="s">
        <v>31</v>
      </c>
      <c r="F44" s="52">
        <v>15800</v>
      </c>
    </row>
    <row r="45" spans="2:6" ht="15.6">
      <c r="B45" s="48">
        <f>SUM(B44+1)</f>
        <v>14</v>
      </c>
      <c r="C45" s="69" t="s">
        <v>124</v>
      </c>
      <c r="D45" s="8" t="s">
        <v>71</v>
      </c>
      <c r="E45" s="8" t="s">
        <v>146</v>
      </c>
      <c r="F45" s="52"/>
    </row>
    <row r="46" spans="2:6" ht="15.6">
      <c r="B46" s="48">
        <f t="shared" ref="B46:B76" si="1">SUM(B45+1)</f>
        <v>15</v>
      </c>
      <c r="C46" s="69" t="s">
        <v>124</v>
      </c>
      <c r="D46" s="8" t="s">
        <v>71</v>
      </c>
      <c r="E46" s="8" t="s">
        <v>98</v>
      </c>
      <c r="F46" s="52"/>
    </row>
    <row r="47" spans="2:6" ht="15.6">
      <c r="B47" s="48">
        <f t="shared" si="1"/>
        <v>16</v>
      </c>
      <c r="C47" s="69" t="s">
        <v>124</v>
      </c>
      <c r="D47" s="8" t="s">
        <v>71</v>
      </c>
      <c r="E47" s="8" t="s">
        <v>100</v>
      </c>
      <c r="F47" s="109">
        <v>24845.09</v>
      </c>
    </row>
    <row r="48" spans="2:6" ht="15.6">
      <c r="B48" s="48">
        <f t="shared" si="1"/>
        <v>17</v>
      </c>
      <c r="C48" s="69" t="s">
        <v>124</v>
      </c>
      <c r="D48" s="8" t="s">
        <v>71</v>
      </c>
      <c r="E48" s="8" t="s">
        <v>33</v>
      </c>
      <c r="F48" s="89">
        <v>14000</v>
      </c>
    </row>
    <row r="49" spans="2:6" ht="15.6">
      <c r="B49" s="48">
        <f t="shared" si="1"/>
        <v>18</v>
      </c>
      <c r="C49" s="69"/>
      <c r="D49" s="8"/>
      <c r="E49" s="8"/>
      <c r="F49" s="52"/>
    </row>
    <row r="50" spans="2:6" ht="15.6">
      <c r="B50" s="48">
        <f t="shared" si="1"/>
        <v>19</v>
      </c>
      <c r="C50" s="69" t="s">
        <v>124</v>
      </c>
      <c r="D50" s="8" t="s">
        <v>71</v>
      </c>
      <c r="E50" s="8" t="s">
        <v>141</v>
      </c>
      <c r="F50" s="52"/>
    </row>
    <row r="51" spans="2:6" s="138" customFormat="1" ht="15.6">
      <c r="B51" s="48"/>
      <c r="C51" s="69"/>
      <c r="D51" s="8"/>
      <c r="E51" s="8"/>
      <c r="F51" s="52"/>
    </row>
    <row r="52" spans="2:6" s="138" customFormat="1">
      <c r="B52" s="1" t="s">
        <v>135</v>
      </c>
    </row>
    <row r="53" spans="2:6" s="138" customFormat="1" ht="15" thickBot="1">
      <c r="B53" s="1"/>
    </row>
    <row r="54" spans="2:6" s="138" customFormat="1" ht="20.399999999999999">
      <c r="B54" s="45" t="s">
        <v>7</v>
      </c>
      <c r="C54" s="46" t="s">
        <v>8</v>
      </c>
      <c r="D54" s="46" t="s">
        <v>11</v>
      </c>
      <c r="E54" s="46" t="s">
        <v>10</v>
      </c>
      <c r="F54" s="63" t="s">
        <v>103</v>
      </c>
    </row>
    <row r="55" spans="2:6" ht="15.6">
      <c r="B55" s="48">
        <f>SUM(B50+1)</f>
        <v>20</v>
      </c>
      <c r="C55" s="69"/>
      <c r="D55" s="8"/>
      <c r="E55" s="7" t="s">
        <v>37</v>
      </c>
      <c r="F55" s="49"/>
    </row>
    <row r="56" spans="2:6" ht="15.6">
      <c r="B56" s="48">
        <f t="shared" si="1"/>
        <v>21</v>
      </c>
      <c r="C56" s="69" t="s">
        <v>124</v>
      </c>
      <c r="D56" s="8" t="s">
        <v>59</v>
      </c>
      <c r="E56" s="8" t="s">
        <v>30</v>
      </c>
      <c r="F56" s="52">
        <v>1353900</v>
      </c>
    </row>
    <row r="57" spans="2:6" ht="15.6">
      <c r="B57" s="48">
        <f t="shared" si="1"/>
        <v>22</v>
      </c>
      <c r="C57" s="69" t="s">
        <v>124</v>
      </c>
      <c r="D57" s="8" t="s">
        <v>59</v>
      </c>
      <c r="E57" s="8" t="s">
        <v>31</v>
      </c>
      <c r="F57" s="52">
        <v>19700</v>
      </c>
    </row>
    <row r="58" spans="2:6" ht="15.6">
      <c r="B58" s="48">
        <f t="shared" si="1"/>
        <v>23</v>
      </c>
      <c r="C58" s="69" t="s">
        <v>124</v>
      </c>
      <c r="D58" s="8" t="s">
        <v>59</v>
      </c>
      <c r="E58" s="8" t="s">
        <v>91</v>
      </c>
      <c r="F58" s="49"/>
    </row>
    <row r="59" spans="2:6" ht="15.6">
      <c r="B59" s="48">
        <f t="shared" si="1"/>
        <v>24</v>
      </c>
      <c r="C59" s="69" t="s">
        <v>124</v>
      </c>
      <c r="D59" s="8" t="s">
        <v>59</v>
      </c>
      <c r="E59" s="8" t="s">
        <v>92</v>
      </c>
      <c r="F59" s="49"/>
    </row>
    <row r="60" spans="2:6" ht="15.6">
      <c r="B60" s="48">
        <f t="shared" si="1"/>
        <v>25</v>
      </c>
      <c r="C60" s="69" t="s">
        <v>124</v>
      </c>
      <c r="D60" s="8" t="s">
        <v>59</v>
      </c>
      <c r="E60" s="8" t="s">
        <v>93</v>
      </c>
      <c r="F60" s="49">
        <v>8408.69</v>
      </c>
    </row>
    <row r="61" spans="2:6" ht="15.6">
      <c r="B61" s="48">
        <f t="shared" si="1"/>
        <v>26</v>
      </c>
      <c r="C61" s="69" t="s">
        <v>124</v>
      </c>
      <c r="D61" s="8" t="s">
        <v>59</v>
      </c>
      <c r="E61" s="8" t="s">
        <v>121</v>
      </c>
      <c r="F61" s="52"/>
    </row>
    <row r="62" spans="2:6" ht="15.6">
      <c r="B62" s="48">
        <f t="shared" si="1"/>
        <v>27</v>
      </c>
      <c r="C62" s="69" t="s">
        <v>124</v>
      </c>
      <c r="D62" s="8" t="s">
        <v>59</v>
      </c>
      <c r="E62" s="8" t="s">
        <v>95</v>
      </c>
      <c r="F62" s="52"/>
    </row>
    <row r="63" spans="2:6" ht="15.6">
      <c r="B63" s="48">
        <f t="shared" si="1"/>
        <v>28</v>
      </c>
      <c r="C63" s="69" t="s">
        <v>124</v>
      </c>
      <c r="D63" s="8" t="s">
        <v>59</v>
      </c>
      <c r="E63" s="8" t="s">
        <v>96</v>
      </c>
      <c r="F63" s="49"/>
    </row>
    <row r="64" spans="2:6" ht="15.6">
      <c r="B64" s="48">
        <f t="shared" si="1"/>
        <v>29</v>
      </c>
      <c r="C64" s="69" t="s">
        <v>124</v>
      </c>
      <c r="D64" s="8" t="s">
        <v>59</v>
      </c>
      <c r="E64" s="8" t="s">
        <v>97</v>
      </c>
      <c r="F64" s="49">
        <v>1726.72</v>
      </c>
    </row>
    <row r="65" spans="2:6" ht="15.6">
      <c r="B65" s="94">
        <f t="shared" si="1"/>
        <v>30</v>
      </c>
      <c r="C65" s="93" t="s">
        <v>124</v>
      </c>
      <c r="D65" s="24" t="s">
        <v>59</v>
      </c>
      <c r="E65" s="24" t="s">
        <v>98</v>
      </c>
      <c r="F65" s="95"/>
    </row>
    <row r="66" spans="2:6" ht="15.6">
      <c r="B66" s="48">
        <f>SUM(B65+1)</f>
        <v>31</v>
      </c>
      <c r="C66" s="69" t="s">
        <v>124</v>
      </c>
      <c r="D66" s="8" t="s">
        <v>59</v>
      </c>
      <c r="E66" s="8" t="s">
        <v>125</v>
      </c>
      <c r="F66" s="49"/>
    </row>
    <row r="67" spans="2:6" ht="15.6">
      <c r="B67" s="48">
        <f>SUM(B66+1)</f>
        <v>32</v>
      </c>
      <c r="C67" s="69" t="s">
        <v>124</v>
      </c>
      <c r="D67" s="8" t="s">
        <v>59</v>
      </c>
      <c r="E67" s="8" t="s">
        <v>126</v>
      </c>
      <c r="F67" s="49"/>
    </row>
    <row r="68" spans="2:6" ht="15.6">
      <c r="B68" s="48">
        <f>SUM(B67+1)</f>
        <v>33</v>
      </c>
      <c r="C68" s="69" t="s">
        <v>124</v>
      </c>
      <c r="D68" s="8" t="s">
        <v>59</v>
      </c>
      <c r="E68" s="8" t="s">
        <v>127</v>
      </c>
      <c r="F68" s="75"/>
    </row>
    <row r="69" spans="2:6" ht="15.6">
      <c r="B69" s="48">
        <f t="shared" si="1"/>
        <v>34</v>
      </c>
      <c r="C69" s="69" t="s">
        <v>124</v>
      </c>
      <c r="D69" s="8" t="s">
        <v>59</v>
      </c>
      <c r="E69" s="8" t="s">
        <v>128</v>
      </c>
      <c r="F69" s="89"/>
    </row>
    <row r="70" spans="2:6" ht="15.6">
      <c r="B70" s="48">
        <f t="shared" si="1"/>
        <v>35</v>
      </c>
      <c r="C70" s="69" t="s">
        <v>124</v>
      </c>
      <c r="D70" s="8" t="s">
        <v>59</v>
      </c>
      <c r="E70" s="8" t="s">
        <v>100</v>
      </c>
      <c r="F70" s="52">
        <v>14216.28</v>
      </c>
    </row>
    <row r="71" spans="2:6" ht="15.6">
      <c r="B71" s="48">
        <f>SUM(B70+1)</f>
        <v>36</v>
      </c>
      <c r="C71" s="69" t="s">
        <v>124</v>
      </c>
      <c r="D71" s="8" t="s">
        <v>59</v>
      </c>
      <c r="E71" s="8" t="s">
        <v>33</v>
      </c>
      <c r="F71" s="52">
        <v>17000</v>
      </c>
    </row>
    <row r="72" spans="2:6" ht="15.6">
      <c r="B72" s="48">
        <f>SUM(B71+1)</f>
        <v>37</v>
      </c>
      <c r="C72" s="69" t="s">
        <v>124</v>
      </c>
      <c r="D72" s="8" t="s">
        <v>59</v>
      </c>
      <c r="E72" s="8" t="s">
        <v>129</v>
      </c>
      <c r="F72" s="49"/>
    </row>
    <row r="73" spans="2:6" ht="15.6">
      <c r="B73" s="48">
        <f>SUM(B72+1)</f>
        <v>38</v>
      </c>
      <c r="C73" s="69"/>
      <c r="D73" s="8" t="s">
        <v>59</v>
      </c>
      <c r="E73" s="8" t="s">
        <v>138</v>
      </c>
      <c r="F73" s="49"/>
    </row>
    <row r="74" spans="2:6" ht="15.6">
      <c r="B74" s="48">
        <f t="shared" si="1"/>
        <v>39</v>
      </c>
      <c r="C74" s="69" t="s">
        <v>124</v>
      </c>
      <c r="D74" s="8" t="s">
        <v>59</v>
      </c>
      <c r="E74" s="8" t="s">
        <v>130</v>
      </c>
      <c r="F74" s="52"/>
    </row>
    <row r="75" spans="2:6" ht="15.6">
      <c r="B75" s="48">
        <f t="shared" si="1"/>
        <v>40</v>
      </c>
      <c r="C75" s="8"/>
      <c r="D75" s="8"/>
      <c r="E75" s="7" t="s">
        <v>42</v>
      </c>
      <c r="F75" s="49"/>
    </row>
    <row r="76" spans="2:6" ht="15.6">
      <c r="B76" s="94">
        <f t="shared" si="1"/>
        <v>41</v>
      </c>
      <c r="C76" s="93" t="s">
        <v>124</v>
      </c>
      <c r="D76" s="24" t="s">
        <v>102</v>
      </c>
      <c r="E76" s="24" t="s">
        <v>43</v>
      </c>
      <c r="F76" s="95">
        <v>847000</v>
      </c>
    </row>
    <row r="77" spans="2:6" ht="15.6">
      <c r="B77" s="8"/>
      <c r="C77" s="69"/>
      <c r="D77" s="8"/>
      <c r="E77" s="7" t="s">
        <v>161</v>
      </c>
      <c r="F77" s="19"/>
    </row>
    <row r="78" spans="2:6" ht="15.6">
      <c r="B78" s="8">
        <v>42</v>
      </c>
      <c r="C78" s="69" t="s">
        <v>162</v>
      </c>
      <c r="D78" s="8" t="s">
        <v>102</v>
      </c>
      <c r="E78" s="8" t="s">
        <v>43</v>
      </c>
      <c r="F78" s="19">
        <v>960000</v>
      </c>
    </row>
    <row r="79" spans="2:6" ht="16.2" thickBot="1">
      <c r="B79" s="124"/>
      <c r="C79" s="125" t="s">
        <v>78</v>
      </c>
      <c r="D79" s="123"/>
      <c r="E79" s="123"/>
      <c r="F79" s="126">
        <f>SUM(F42:F78)</f>
        <v>4370196.7799999993</v>
      </c>
    </row>
    <row r="80" spans="2:6" ht="20.399999999999999">
      <c r="B80" s="48">
        <v>43</v>
      </c>
      <c r="C80" s="105"/>
      <c r="D80" s="105"/>
      <c r="E80" s="106" t="s">
        <v>44</v>
      </c>
      <c r="F80" s="107"/>
    </row>
    <row r="81" spans="2:6" ht="15.6">
      <c r="B81" s="48">
        <f t="shared" ref="B81:B108" si="2">SUM(B80+1)</f>
        <v>44</v>
      </c>
      <c r="C81" s="8" t="s">
        <v>52</v>
      </c>
      <c r="D81" s="8" t="s">
        <v>62</v>
      </c>
      <c r="E81" s="8" t="s">
        <v>30</v>
      </c>
      <c r="F81" s="50">
        <v>734200</v>
      </c>
    </row>
    <row r="82" spans="2:6" ht="15.6">
      <c r="B82" s="48">
        <f t="shared" si="2"/>
        <v>45</v>
      </c>
      <c r="C82" s="8" t="s">
        <v>52</v>
      </c>
      <c r="D82" s="8" t="s">
        <v>62</v>
      </c>
      <c r="E82" s="8" t="s">
        <v>31</v>
      </c>
      <c r="F82" s="50">
        <v>10700</v>
      </c>
    </row>
    <row r="83" spans="2:6" ht="15.6">
      <c r="B83" s="48">
        <f t="shared" si="2"/>
        <v>46</v>
      </c>
      <c r="C83" s="8"/>
      <c r="D83" s="8" t="s">
        <v>62</v>
      </c>
      <c r="E83" s="8" t="s">
        <v>98</v>
      </c>
      <c r="F83" s="50">
        <v>1470</v>
      </c>
    </row>
    <row r="84" spans="2:6" ht="15.6">
      <c r="B84" s="48">
        <f t="shared" si="2"/>
        <v>47</v>
      </c>
      <c r="C84" s="8" t="s">
        <v>52</v>
      </c>
      <c r="D84" s="8" t="s">
        <v>62</v>
      </c>
      <c r="E84" s="8" t="s">
        <v>33</v>
      </c>
      <c r="F84" s="68">
        <v>800</v>
      </c>
    </row>
    <row r="85" spans="2:6" ht="20.399999999999999">
      <c r="B85" s="48">
        <f t="shared" si="2"/>
        <v>48</v>
      </c>
      <c r="C85" s="8"/>
      <c r="D85" s="8"/>
      <c r="E85" s="7" t="s">
        <v>48</v>
      </c>
      <c r="F85" s="51"/>
    </row>
    <row r="86" spans="2:6" ht="15.6">
      <c r="B86" s="48">
        <f t="shared" si="2"/>
        <v>49</v>
      </c>
      <c r="C86" s="8" t="s">
        <v>52</v>
      </c>
      <c r="D86" s="8" t="s">
        <v>63</v>
      </c>
      <c r="E86" s="8" t="s">
        <v>30</v>
      </c>
      <c r="F86" s="50">
        <v>102200</v>
      </c>
    </row>
    <row r="87" spans="2:6" ht="15.6">
      <c r="B87" s="48">
        <f t="shared" si="2"/>
        <v>50</v>
      </c>
      <c r="C87" s="8" t="s">
        <v>52</v>
      </c>
      <c r="D87" s="8" t="s">
        <v>63</v>
      </c>
      <c r="E87" s="8" t="s">
        <v>31</v>
      </c>
      <c r="F87" s="50">
        <v>1400</v>
      </c>
    </row>
    <row r="88" spans="2:6" ht="15.6">
      <c r="B88" s="48">
        <f t="shared" si="2"/>
        <v>51</v>
      </c>
      <c r="C88" s="8" t="s">
        <v>52</v>
      </c>
      <c r="D88" s="8" t="s">
        <v>63</v>
      </c>
      <c r="E88" s="8" t="s">
        <v>33</v>
      </c>
      <c r="F88" s="90">
        <v>600</v>
      </c>
    </row>
    <row r="89" spans="2:6" ht="15.6">
      <c r="B89" s="48">
        <f t="shared" si="2"/>
        <v>52</v>
      </c>
      <c r="C89" s="8" t="s">
        <v>52</v>
      </c>
      <c r="D89" s="8" t="s">
        <v>63</v>
      </c>
      <c r="E89" s="8" t="s">
        <v>100</v>
      </c>
      <c r="F89" s="50"/>
    </row>
    <row r="90" spans="2:6" ht="30.6">
      <c r="B90" s="48">
        <f t="shared" si="2"/>
        <v>53</v>
      </c>
      <c r="C90" s="24"/>
      <c r="D90" s="8"/>
      <c r="E90" s="7" t="s">
        <v>152</v>
      </c>
      <c r="F90" s="50"/>
    </row>
    <row r="91" spans="2:6" ht="15.6">
      <c r="B91" s="48">
        <f t="shared" si="2"/>
        <v>54</v>
      </c>
      <c r="C91" s="24" t="s">
        <v>51</v>
      </c>
      <c r="D91" s="8" t="s">
        <v>106</v>
      </c>
      <c r="E91" s="8" t="s">
        <v>43</v>
      </c>
      <c r="F91" s="50"/>
    </row>
    <row r="92" spans="2:6" s="138" customFormat="1" ht="15.6">
      <c r="B92" s="48"/>
      <c r="C92" s="24"/>
      <c r="D92" s="8"/>
      <c r="E92" s="8"/>
      <c r="F92" s="50"/>
    </row>
    <row r="93" spans="2:6" s="138" customFormat="1" ht="15.6">
      <c r="B93" s="48"/>
      <c r="C93" s="24"/>
      <c r="D93" s="8"/>
      <c r="E93" s="8"/>
      <c r="F93" s="50"/>
    </row>
    <row r="94" spans="2:6" s="138" customFormat="1" ht="15.6">
      <c r="B94" s="48"/>
      <c r="C94" s="24"/>
      <c r="D94" s="8"/>
      <c r="E94" s="8"/>
      <c r="F94" s="50"/>
    </row>
    <row r="95" spans="2:6" s="138" customFormat="1" ht="15.6">
      <c r="B95" s="48"/>
      <c r="C95" s="24"/>
      <c r="D95" s="8"/>
      <c r="E95" s="8"/>
      <c r="F95" s="50"/>
    </row>
    <row r="96" spans="2:6" s="138" customFormat="1">
      <c r="B96" s="1" t="s">
        <v>135</v>
      </c>
    </row>
    <row r="97" spans="2:6" s="138" customFormat="1" ht="15" thickBot="1">
      <c r="B97" s="1"/>
    </row>
    <row r="98" spans="2:6" s="138" customFormat="1" ht="20.399999999999999">
      <c r="B98" s="45" t="s">
        <v>7</v>
      </c>
      <c r="C98" s="46" t="s">
        <v>8</v>
      </c>
      <c r="D98" s="46" t="s">
        <v>11</v>
      </c>
      <c r="E98" s="46" t="s">
        <v>10</v>
      </c>
      <c r="F98" s="63" t="s">
        <v>103</v>
      </c>
    </row>
    <row r="99" spans="2:6" ht="40.799999999999997">
      <c r="B99" s="48">
        <f>SUM(B91+1)</f>
        <v>55</v>
      </c>
      <c r="C99" s="24" t="s">
        <v>57</v>
      </c>
      <c r="D99" s="8"/>
      <c r="E99" s="7" t="s">
        <v>150</v>
      </c>
      <c r="F99" s="50"/>
    </row>
    <row r="100" spans="2:6" ht="15.6">
      <c r="B100" s="48">
        <f t="shared" si="2"/>
        <v>56</v>
      </c>
      <c r="C100" s="24" t="s">
        <v>57</v>
      </c>
      <c r="D100" s="8" t="s">
        <v>154</v>
      </c>
      <c r="E100" s="8" t="s">
        <v>30</v>
      </c>
      <c r="F100" s="50">
        <v>91000</v>
      </c>
    </row>
    <row r="101" spans="2:6" ht="15.6">
      <c r="B101" s="48">
        <f t="shared" si="2"/>
        <v>57</v>
      </c>
      <c r="C101" s="24" t="s">
        <v>57</v>
      </c>
      <c r="D101" s="8" t="s">
        <v>154</v>
      </c>
      <c r="E101" s="8" t="s">
        <v>31</v>
      </c>
      <c r="F101" s="50">
        <v>1300</v>
      </c>
    </row>
    <row r="102" spans="2:6" ht="15.6">
      <c r="B102" s="94">
        <f t="shared" si="2"/>
        <v>58</v>
      </c>
      <c r="C102" s="24" t="s">
        <v>57</v>
      </c>
      <c r="D102" s="8" t="s">
        <v>154</v>
      </c>
      <c r="E102" s="24" t="s">
        <v>151</v>
      </c>
      <c r="F102" s="90">
        <v>1200</v>
      </c>
    </row>
    <row r="103" spans="2:6" ht="15.6">
      <c r="B103" s="8">
        <v>48</v>
      </c>
      <c r="C103" s="8" t="s">
        <v>57</v>
      </c>
      <c r="D103" s="8" t="s">
        <v>154</v>
      </c>
      <c r="E103" s="8" t="s">
        <v>100</v>
      </c>
      <c r="F103" s="17">
        <v>4500</v>
      </c>
    </row>
    <row r="104" spans="2:6" ht="15.6">
      <c r="B104" s="48">
        <f>SUM(B102+1)</f>
        <v>59</v>
      </c>
      <c r="C104" s="24"/>
      <c r="D104" s="8"/>
      <c r="E104" s="8"/>
      <c r="F104" s="50"/>
    </row>
    <row r="105" spans="2:6" ht="20.399999999999999">
      <c r="B105" s="48">
        <f t="shared" si="2"/>
        <v>60</v>
      </c>
      <c r="C105" s="8"/>
      <c r="D105" s="8"/>
      <c r="E105" s="7" t="s">
        <v>49</v>
      </c>
      <c r="F105" s="51"/>
    </row>
    <row r="106" spans="2:6" ht="15.6">
      <c r="B106" s="48">
        <f t="shared" si="2"/>
        <v>61</v>
      </c>
      <c r="C106" s="24" t="s">
        <v>57</v>
      </c>
      <c r="D106" s="24" t="s">
        <v>64</v>
      </c>
      <c r="E106" s="24" t="s">
        <v>100</v>
      </c>
      <c r="F106" s="99">
        <v>2900</v>
      </c>
    </row>
    <row r="107" spans="2:6" ht="30.6">
      <c r="B107" s="48">
        <f t="shared" si="2"/>
        <v>62</v>
      </c>
      <c r="C107" s="8"/>
      <c r="D107" s="8"/>
      <c r="E107" s="7" t="s">
        <v>147</v>
      </c>
      <c r="F107" s="51"/>
    </row>
    <row r="108" spans="2:6" ht="16.2" thickBot="1">
      <c r="B108" s="48">
        <f t="shared" si="2"/>
        <v>63</v>
      </c>
      <c r="C108" s="24" t="s">
        <v>57</v>
      </c>
      <c r="D108" s="8" t="s">
        <v>64</v>
      </c>
      <c r="E108" s="8" t="s">
        <v>100</v>
      </c>
      <c r="F108" s="51"/>
    </row>
    <row r="109" spans="2:6" ht="21" thickBot="1">
      <c r="B109" s="25"/>
      <c r="C109" s="37" t="s">
        <v>77</v>
      </c>
      <c r="D109" s="27"/>
      <c r="E109" s="27"/>
      <c r="F109" s="29">
        <f>SUM(F80:F108)</f>
        <v>952270</v>
      </c>
    </row>
    <row r="110" spans="2:6" ht="40.799999999999997">
      <c r="B110" s="48">
        <v>64</v>
      </c>
      <c r="C110" s="34" t="s">
        <v>143</v>
      </c>
      <c r="D110" s="91"/>
      <c r="E110" s="81" t="s">
        <v>142</v>
      </c>
      <c r="F110" s="74"/>
    </row>
    <row r="111" spans="2:6" ht="15.6">
      <c r="B111" s="48">
        <f t="shared" ref="B111:B117" si="3">SUM(B110+1)</f>
        <v>65</v>
      </c>
      <c r="C111" s="8"/>
      <c r="D111" s="8" t="s">
        <v>59</v>
      </c>
      <c r="E111" s="8" t="s">
        <v>30</v>
      </c>
      <c r="F111" s="17">
        <v>7831.86</v>
      </c>
    </row>
    <row r="112" spans="2:6" ht="15.6">
      <c r="B112" s="48">
        <f t="shared" si="3"/>
        <v>66</v>
      </c>
      <c r="C112" s="8"/>
      <c r="D112" s="8" t="s">
        <v>59</v>
      </c>
      <c r="E112" s="8" t="s">
        <v>31</v>
      </c>
      <c r="F112" s="17">
        <v>100</v>
      </c>
    </row>
    <row r="113" spans="2:6" ht="15.6">
      <c r="B113" s="48">
        <f t="shared" si="3"/>
        <v>67</v>
      </c>
      <c r="C113" s="8"/>
      <c r="D113" s="8" t="s">
        <v>59</v>
      </c>
      <c r="E113" s="8" t="s">
        <v>100</v>
      </c>
      <c r="F113" s="17">
        <v>2000</v>
      </c>
    </row>
    <row r="114" spans="2:6" ht="30.6">
      <c r="B114" s="48">
        <f t="shared" si="3"/>
        <v>68</v>
      </c>
      <c r="C114" s="108"/>
      <c r="D114" s="108"/>
      <c r="E114" s="81" t="s">
        <v>160</v>
      </c>
      <c r="F114" s="17"/>
    </row>
    <row r="115" spans="2:6" ht="15.6">
      <c r="B115" s="48">
        <f t="shared" si="3"/>
        <v>69</v>
      </c>
      <c r="C115" s="8" t="s">
        <v>143</v>
      </c>
      <c r="D115" s="8" t="s">
        <v>71</v>
      </c>
      <c r="E115" s="8" t="s">
        <v>30</v>
      </c>
      <c r="F115" s="17">
        <v>34077.9</v>
      </c>
    </row>
    <row r="116" spans="2:6" ht="15.6">
      <c r="B116" s="48">
        <f t="shared" si="3"/>
        <v>70</v>
      </c>
      <c r="C116" s="8"/>
      <c r="D116" s="8" t="s">
        <v>71</v>
      </c>
      <c r="E116" s="8" t="s">
        <v>31</v>
      </c>
      <c r="F116" s="17">
        <v>494.23</v>
      </c>
    </row>
    <row r="117" spans="2:6" ht="30.6">
      <c r="B117" s="48">
        <f t="shared" si="3"/>
        <v>71</v>
      </c>
      <c r="C117" s="79"/>
      <c r="D117" s="34"/>
      <c r="E117" s="81" t="s">
        <v>133</v>
      </c>
      <c r="F117" s="74"/>
    </row>
    <row r="118" spans="2:6" ht="15.6">
      <c r="B118" s="48">
        <f t="shared" ref="B118:B130" si="4">SUM(B117+1)</f>
        <v>72</v>
      </c>
      <c r="C118" s="14" t="s">
        <v>132</v>
      </c>
      <c r="D118" s="14" t="s">
        <v>59</v>
      </c>
      <c r="E118" s="14" t="s">
        <v>30</v>
      </c>
      <c r="F118" s="17">
        <v>14295.61</v>
      </c>
    </row>
    <row r="119" spans="2:6" ht="15.6">
      <c r="B119" s="48">
        <f t="shared" si="4"/>
        <v>73</v>
      </c>
      <c r="C119" s="14" t="s">
        <v>132</v>
      </c>
      <c r="D119" s="14" t="s">
        <v>59</v>
      </c>
      <c r="E119" s="14" t="s">
        <v>31</v>
      </c>
      <c r="F119" s="17">
        <v>200</v>
      </c>
    </row>
    <row r="120" spans="2:6" ht="15.6">
      <c r="B120" s="48">
        <f t="shared" si="4"/>
        <v>74</v>
      </c>
      <c r="C120" s="14" t="s">
        <v>132</v>
      </c>
      <c r="D120" s="14" t="s">
        <v>59</v>
      </c>
      <c r="E120" s="14" t="s">
        <v>100</v>
      </c>
      <c r="F120" s="17">
        <v>5000</v>
      </c>
    </row>
    <row r="121" spans="2:6" ht="15.6">
      <c r="B121" s="48">
        <f t="shared" si="4"/>
        <v>75</v>
      </c>
      <c r="C121" s="8" t="s">
        <v>132</v>
      </c>
      <c r="D121" s="8" t="s">
        <v>59</v>
      </c>
      <c r="E121" s="8" t="s">
        <v>157</v>
      </c>
      <c r="F121" s="17">
        <v>10000</v>
      </c>
    </row>
    <row r="122" spans="2:6" ht="40.799999999999997">
      <c r="B122" s="48">
        <f t="shared" si="4"/>
        <v>76</v>
      </c>
      <c r="C122" s="8"/>
      <c r="D122" s="8"/>
      <c r="E122" s="81" t="s">
        <v>134</v>
      </c>
      <c r="F122" s="17"/>
    </row>
    <row r="123" spans="2:6" ht="15.6">
      <c r="B123" s="48">
        <f t="shared" si="4"/>
        <v>77</v>
      </c>
      <c r="C123" s="8" t="s">
        <v>132</v>
      </c>
      <c r="D123" s="8" t="s">
        <v>59</v>
      </c>
      <c r="E123" s="8" t="s">
        <v>131</v>
      </c>
      <c r="F123" s="17">
        <v>173464.04</v>
      </c>
    </row>
    <row r="124" spans="2:6" ht="30.6">
      <c r="B124" s="48">
        <f t="shared" si="4"/>
        <v>78</v>
      </c>
      <c r="C124" s="34"/>
      <c r="D124" s="34"/>
      <c r="E124" s="81" t="s">
        <v>153</v>
      </c>
      <c r="F124" s="74"/>
    </row>
    <row r="125" spans="2:6" ht="15.6">
      <c r="B125" s="48">
        <f t="shared" si="4"/>
        <v>79</v>
      </c>
      <c r="C125" s="8" t="s">
        <v>132</v>
      </c>
      <c r="D125" s="8" t="s">
        <v>71</v>
      </c>
      <c r="E125" s="8" t="s">
        <v>30</v>
      </c>
      <c r="F125" s="110">
        <v>135298.45000000001</v>
      </c>
    </row>
    <row r="126" spans="2:6" ht="15.6">
      <c r="B126" s="48">
        <f t="shared" si="4"/>
        <v>80</v>
      </c>
      <c r="C126" s="8" t="s">
        <v>132</v>
      </c>
      <c r="D126" s="8" t="s">
        <v>71</v>
      </c>
      <c r="E126" s="8" t="s">
        <v>31</v>
      </c>
      <c r="F126" s="17">
        <v>1963.8</v>
      </c>
    </row>
    <row r="127" spans="2:6" ht="15.6">
      <c r="B127" s="48">
        <f t="shared" si="4"/>
        <v>81</v>
      </c>
      <c r="C127" s="8" t="s">
        <v>132</v>
      </c>
      <c r="D127" s="8" t="s">
        <v>71</v>
      </c>
      <c r="E127" s="8" t="s">
        <v>93</v>
      </c>
      <c r="F127" s="17"/>
    </row>
    <row r="128" spans="2:6" ht="16.2" thickBot="1">
      <c r="B128" s="48">
        <f t="shared" si="4"/>
        <v>82</v>
      </c>
      <c r="C128" s="34" t="s">
        <v>132</v>
      </c>
      <c r="D128" s="8" t="s">
        <v>71</v>
      </c>
      <c r="E128" s="8" t="s">
        <v>100</v>
      </c>
      <c r="F128" s="111"/>
    </row>
    <row r="129" spans="2:7" ht="31.2" thickBot="1">
      <c r="B129" s="48">
        <f t="shared" si="4"/>
        <v>83</v>
      </c>
      <c r="C129" s="37" t="s">
        <v>140</v>
      </c>
      <c r="D129" s="27"/>
      <c r="E129" s="27"/>
      <c r="F129" s="78">
        <f>SUM(F111:F128)</f>
        <v>384725.89</v>
      </c>
    </row>
    <row r="130" spans="2:7" ht="16.2" thickBot="1">
      <c r="B130" s="53">
        <f t="shared" si="4"/>
        <v>84</v>
      </c>
      <c r="C130" s="76" t="s">
        <v>79</v>
      </c>
      <c r="D130" s="77"/>
      <c r="E130" s="77"/>
      <c r="F130" s="78">
        <f>SUM(F79+F109+F129)</f>
        <v>5707192.669999999</v>
      </c>
    </row>
    <row r="131" spans="2:7" ht="15.6">
      <c r="B131" s="4"/>
    </row>
    <row r="132" spans="2:7" ht="15.6">
      <c r="B132" s="4"/>
    </row>
    <row r="133" spans="2:7" ht="15.6">
      <c r="B133" s="4"/>
    </row>
    <row r="134" spans="2:7">
      <c r="B134" s="87" t="s">
        <v>139</v>
      </c>
      <c r="C134" s="88"/>
      <c r="D134" s="88"/>
      <c r="E134" s="88"/>
      <c r="F134" s="88"/>
      <c r="G134" s="88"/>
    </row>
    <row r="135" spans="2:7" ht="21" thickBot="1">
      <c r="B135" s="59" t="s">
        <v>7</v>
      </c>
      <c r="C135" s="59" t="s">
        <v>8</v>
      </c>
      <c r="D135" s="59" t="s">
        <v>11</v>
      </c>
      <c r="E135" s="59" t="s">
        <v>10</v>
      </c>
      <c r="F135" s="59" t="s">
        <v>103</v>
      </c>
    </row>
    <row r="136" spans="2:7" ht="16.2" thickBot="1">
      <c r="B136" s="82"/>
      <c r="C136" s="79"/>
      <c r="D136" s="34"/>
      <c r="E136" s="81"/>
      <c r="F136" s="86"/>
    </row>
    <row r="137" spans="2:7" ht="16.2" thickBot="1">
      <c r="B137" s="98"/>
      <c r="C137" s="24"/>
      <c r="D137" s="24"/>
      <c r="E137" s="24"/>
      <c r="F137" s="112"/>
    </row>
    <row r="138" spans="2:7" ht="16.2" thickBot="1">
      <c r="B138" s="38"/>
      <c r="C138" s="85" t="s">
        <v>156</v>
      </c>
      <c r="D138" s="83"/>
      <c r="E138" s="83"/>
      <c r="F138" s="84">
        <f>SUM(F137)</f>
        <v>0</v>
      </c>
    </row>
    <row r="139" spans="2:7" ht="15.6">
      <c r="B139" s="4"/>
    </row>
    <row r="140" spans="2:7">
      <c r="B140" s="1" t="s">
        <v>136</v>
      </c>
    </row>
    <row r="141" spans="2:7" ht="20.399999999999999">
      <c r="B141" s="59" t="s">
        <v>7</v>
      </c>
      <c r="C141" s="59" t="s">
        <v>8</v>
      </c>
      <c r="D141" s="59" t="s">
        <v>11</v>
      </c>
      <c r="E141" s="59" t="s">
        <v>10</v>
      </c>
      <c r="F141" s="59" t="s">
        <v>103</v>
      </c>
    </row>
    <row r="142" spans="2:7" ht="15.6">
      <c r="B142" s="8"/>
      <c r="C142" s="8"/>
      <c r="D142" s="8"/>
      <c r="E142" s="7" t="s">
        <v>36</v>
      </c>
      <c r="F142" s="14"/>
    </row>
    <row r="143" spans="2:7" ht="15.6">
      <c r="B143" s="8">
        <v>85</v>
      </c>
      <c r="C143" s="8" t="s">
        <v>23</v>
      </c>
      <c r="D143" s="8" t="s">
        <v>46</v>
      </c>
      <c r="E143" s="8" t="s">
        <v>30</v>
      </c>
      <c r="F143" s="17"/>
    </row>
    <row r="144" spans="2:7" ht="15.6">
      <c r="B144" s="8">
        <f>SUM(B143+1)</f>
        <v>86</v>
      </c>
      <c r="C144" s="8" t="s">
        <v>23</v>
      </c>
      <c r="D144" s="8" t="s">
        <v>46</v>
      </c>
      <c r="E144" s="8" t="s">
        <v>31</v>
      </c>
      <c r="F144" s="17"/>
    </row>
    <row r="145" spans="2:6" ht="15.6">
      <c r="B145" s="8">
        <f t="shared" ref="B145:B147" si="5">SUM(B144+1)</f>
        <v>87</v>
      </c>
      <c r="C145" s="8" t="s">
        <v>23</v>
      </c>
      <c r="D145" s="8" t="s">
        <v>46</v>
      </c>
      <c r="E145" s="8" t="s">
        <v>33</v>
      </c>
      <c r="F145" s="17"/>
    </row>
    <row r="146" spans="2:6" ht="15.6">
      <c r="B146" s="8">
        <f t="shared" si="5"/>
        <v>88</v>
      </c>
      <c r="C146" s="8"/>
      <c r="D146" s="8"/>
      <c r="E146" s="7" t="s">
        <v>37</v>
      </c>
      <c r="F146" s="14"/>
    </row>
    <row r="147" spans="2:6" ht="15.6">
      <c r="B147" s="8">
        <f t="shared" si="5"/>
        <v>89</v>
      </c>
      <c r="C147" s="8" t="s">
        <v>23</v>
      </c>
      <c r="D147" s="8" t="s">
        <v>21</v>
      </c>
      <c r="E147" s="8" t="s">
        <v>30</v>
      </c>
      <c r="F147" s="14"/>
    </row>
    <row r="148" spans="2:6" ht="15.6">
      <c r="B148" s="8">
        <f>SUM(B147+1)</f>
        <v>90</v>
      </c>
      <c r="C148" s="8" t="s">
        <v>23</v>
      </c>
      <c r="D148" s="8" t="s">
        <v>21</v>
      </c>
      <c r="E148" s="8" t="s">
        <v>31</v>
      </c>
      <c r="F148" s="14"/>
    </row>
    <row r="149" spans="2:6" ht="15.6">
      <c r="B149" s="8">
        <f t="shared" ref="B149:B152" si="6">SUM(B148+1)</f>
        <v>91</v>
      </c>
      <c r="C149" s="8" t="s">
        <v>23</v>
      </c>
      <c r="D149" s="8" t="s">
        <v>21</v>
      </c>
      <c r="E149" s="8" t="s">
        <v>137</v>
      </c>
      <c r="F149" s="17"/>
    </row>
    <row r="150" spans="2:6" ht="15.6">
      <c r="B150" s="8">
        <f t="shared" si="6"/>
        <v>92</v>
      </c>
      <c r="C150" s="8" t="s">
        <v>23</v>
      </c>
      <c r="D150" s="8" t="s">
        <v>21</v>
      </c>
      <c r="E150" s="8" t="s">
        <v>33</v>
      </c>
      <c r="F150" s="17"/>
    </row>
    <row r="151" spans="2:6" ht="15.6">
      <c r="B151" s="8">
        <f t="shared" si="6"/>
        <v>93</v>
      </c>
      <c r="C151" s="8"/>
      <c r="D151" s="8"/>
      <c r="E151" s="7" t="s">
        <v>42</v>
      </c>
      <c r="F151" s="14"/>
    </row>
    <row r="152" spans="2:6" ht="15.6">
      <c r="B152" s="8">
        <f t="shared" si="6"/>
        <v>94</v>
      </c>
      <c r="C152" s="8" t="s">
        <v>23</v>
      </c>
      <c r="D152" s="8" t="s">
        <v>47</v>
      </c>
      <c r="E152" s="8" t="s">
        <v>43</v>
      </c>
      <c r="F152" s="17"/>
    </row>
    <row r="153" spans="2:6" ht="16.2" thickBot="1">
      <c r="B153" s="54"/>
      <c r="C153" s="96" t="s">
        <v>80</v>
      </c>
      <c r="D153" s="54"/>
      <c r="E153" s="54"/>
      <c r="F153" s="92">
        <f>SUM(F143:F152)</f>
        <v>0</v>
      </c>
    </row>
    <row r="154" spans="2:6" ht="40.799999999999997">
      <c r="B154" s="8">
        <v>95</v>
      </c>
      <c r="C154" s="8"/>
      <c r="D154" s="8"/>
      <c r="E154" s="7" t="s">
        <v>150</v>
      </c>
      <c r="F154" s="14"/>
    </row>
    <row r="155" spans="2:6" ht="15.6">
      <c r="B155" s="8">
        <f>SUM(B154+1)</f>
        <v>96</v>
      </c>
      <c r="C155" s="8" t="s">
        <v>90</v>
      </c>
      <c r="D155" s="8" t="s">
        <v>149</v>
      </c>
      <c r="E155" s="8" t="s">
        <v>30</v>
      </c>
      <c r="F155" s="14"/>
    </row>
    <row r="156" spans="2:6" ht="15.6">
      <c r="B156" s="8">
        <f>SUM(B155+1)</f>
        <v>97</v>
      </c>
      <c r="C156" s="8" t="s">
        <v>90</v>
      </c>
      <c r="D156" s="8" t="s">
        <v>149</v>
      </c>
      <c r="E156" s="8" t="s">
        <v>31</v>
      </c>
      <c r="F156" s="14"/>
    </row>
    <row r="157" spans="2:6" ht="15.6">
      <c r="B157" s="8"/>
      <c r="C157" s="8"/>
      <c r="D157" s="8" t="s">
        <v>149</v>
      </c>
      <c r="E157" s="8" t="s">
        <v>151</v>
      </c>
      <c r="F157" s="14"/>
    </row>
    <row r="158" spans="2:6" ht="15.6">
      <c r="B158" s="8">
        <f>SUM(B156+1)</f>
        <v>98</v>
      </c>
      <c r="C158" s="8" t="s">
        <v>90</v>
      </c>
      <c r="D158" s="8" t="s">
        <v>149</v>
      </c>
      <c r="E158" s="8" t="s">
        <v>100</v>
      </c>
      <c r="F158" s="14"/>
    </row>
    <row r="159" spans="2:6" ht="30.6">
      <c r="B159" s="8"/>
      <c r="C159" s="8"/>
      <c r="D159" s="8"/>
      <c r="E159" s="7" t="s">
        <v>163</v>
      </c>
      <c r="F159" s="14"/>
    </row>
    <row r="160" spans="2:6" ht="15.6">
      <c r="B160" s="8"/>
      <c r="C160" s="8">
        <v>11</v>
      </c>
      <c r="D160" s="8" t="s">
        <v>64</v>
      </c>
      <c r="E160" s="8" t="s">
        <v>34</v>
      </c>
      <c r="F160" s="17"/>
    </row>
    <row r="161" spans="2:6" ht="20.399999999999999">
      <c r="B161" s="8">
        <f>SUM(B158+1)</f>
        <v>99</v>
      </c>
      <c r="C161" s="8"/>
      <c r="D161" s="8"/>
      <c r="E161" s="7" t="s">
        <v>44</v>
      </c>
      <c r="F161" s="14"/>
    </row>
    <row r="162" spans="2:6" ht="15.6">
      <c r="B162" s="8">
        <f t="shared" ref="B162:B171" si="7">SUM(B161+1)</f>
        <v>100</v>
      </c>
      <c r="C162" s="8" t="s">
        <v>52</v>
      </c>
      <c r="D162" s="8" t="s">
        <v>45</v>
      </c>
      <c r="E162" s="8" t="s">
        <v>33</v>
      </c>
      <c r="F162" s="17"/>
    </row>
    <row r="163" spans="2:6" ht="15.6">
      <c r="B163" s="8">
        <f t="shared" si="7"/>
        <v>101</v>
      </c>
      <c r="C163" s="8" t="s">
        <v>52</v>
      </c>
      <c r="D163" s="8" t="s">
        <v>45</v>
      </c>
      <c r="E163" s="8" t="s">
        <v>31</v>
      </c>
      <c r="F163" s="14"/>
    </row>
    <row r="164" spans="2:6" ht="20.399999999999999">
      <c r="B164" s="8">
        <f t="shared" si="7"/>
        <v>102</v>
      </c>
      <c r="C164" s="8"/>
      <c r="D164" s="8"/>
      <c r="E164" s="7" t="s">
        <v>48</v>
      </c>
      <c r="F164" s="14"/>
    </row>
    <row r="165" spans="2:6" ht="15.6">
      <c r="B165" s="8">
        <f t="shared" si="7"/>
        <v>103</v>
      </c>
      <c r="C165" s="8" t="s">
        <v>52</v>
      </c>
      <c r="D165" s="8" t="s">
        <v>63</v>
      </c>
      <c r="E165" s="8" t="s">
        <v>31</v>
      </c>
      <c r="F165" s="14"/>
    </row>
    <row r="166" spans="2:6" ht="15.6">
      <c r="B166" s="8">
        <f t="shared" si="7"/>
        <v>104</v>
      </c>
      <c r="C166" s="8" t="s">
        <v>52</v>
      </c>
      <c r="D166" s="8" t="s">
        <v>63</v>
      </c>
      <c r="E166" s="8" t="s">
        <v>33</v>
      </c>
      <c r="F166" s="14"/>
    </row>
    <row r="167" spans="2:6" ht="15.6">
      <c r="B167" s="8">
        <f t="shared" si="7"/>
        <v>105</v>
      </c>
      <c r="C167" s="8" t="s">
        <v>51</v>
      </c>
      <c r="D167" s="8" t="s">
        <v>54</v>
      </c>
      <c r="E167" s="8" t="s">
        <v>31</v>
      </c>
      <c r="F167" s="14"/>
    </row>
    <row r="168" spans="2:6" ht="15.6">
      <c r="B168" s="8">
        <f t="shared" si="7"/>
        <v>106</v>
      </c>
      <c r="C168" s="8" t="s">
        <v>51</v>
      </c>
      <c r="D168" s="8" t="s">
        <v>54</v>
      </c>
      <c r="E168" s="8" t="s">
        <v>34</v>
      </c>
      <c r="F168" s="14"/>
    </row>
    <row r="169" spans="2:6" ht="15.6">
      <c r="B169" s="8">
        <f t="shared" si="7"/>
        <v>107</v>
      </c>
      <c r="C169" s="8" t="s">
        <v>51</v>
      </c>
      <c r="D169" s="8" t="s">
        <v>54</v>
      </c>
      <c r="E169" s="8" t="s">
        <v>148</v>
      </c>
      <c r="F169" s="14"/>
    </row>
    <row r="170" spans="2:6" ht="20.399999999999999">
      <c r="B170" s="8">
        <f t="shared" si="7"/>
        <v>108</v>
      </c>
      <c r="C170" s="8"/>
      <c r="D170" s="8"/>
      <c r="E170" s="7" t="s">
        <v>55</v>
      </c>
      <c r="F170" s="14"/>
    </row>
    <row r="171" spans="2:6" ht="16.2" thickBot="1">
      <c r="B171" s="8">
        <f t="shared" si="7"/>
        <v>109</v>
      </c>
      <c r="C171" s="24" t="s">
        <v>51</v>
      </c>
      <c r="D171" s="24" t="s">
        <v>54</v>
      </c>
      <c r="E171" s="24" t="s">
        <v>43</v>
      </c>
      <c r="F171" s="100"/>
    </row>
    <row r="172" spans="2:6" ht="16.2" thickBot="1">
      <c r="B172" s="25"/>
      <c r="C172" s="101" t="s">
        <v>81</v>
      </c>
      <c r="D172" s="27"/>
      <c r="E172" s="27"/>
      <c r="F172" s="29">
        <f>SUM(F154:F171)</f>
        <v>0</v>
      </c>
    </row>
    <row r="173" spans="2:6" s="138" customFormat="1">
      <c r="B173" s="1" t="s">
        <v>136</v>
      </c>
    </row>
    <row r="174" spans="2:6" s="138" customFormat="1" ht="20.399999999999999">
      <c r="B174" s="59" t="s">
        <v>7</v>
      </c>
      <c r="C174" s="59" t="s">
        <v>8</v>
      </c>
      <c r="D174" s="59" t="s">
        <v>11</v>
      </c>
      <c r="E174" s="59" t="s">
        <v>10</v>
      </c>
      <c r="F174" s="59" t="s">
        <v>103</v>
      </c>
    </row>
    <row r="175" spans="2:6" ht="40.799999999999997">
      <c r="B175" s="8">
        <v>110</v>
      </c>
      <c r="C175" s="104" t="s">
        <v>143</v>
      </c>
      <c r="D175" s="8"/>
      <c r="E175" s="81" t="s">
        <v>142</v>
      </c>
      <c r="F175" s="22"/>
    </row>
    <row r="176" spans="2:6" ht="15.6">
      <c r="B176" s="8">
        <f>SUM(B175+1)</f>
        <v>111</v>
      </c>
      <c r="C176" s="97"/>
      <c r="D176" s="8" t="s">
        <v>59</v>
      </c>
      <c r="E176" s="8" t="s">
        <v>100</v>
      </c>
      <c r="F176" s="17">
        <v>500</v>
      </c>
    </row>
    <row r="177" spans="1:8" ht="30.6">
      <c r="B177" s="8">
        <f t="shared" ref="B177:B185" si="8">SUM(B176+1)</f>
        <v>112</v>
      </c>
      <c r="C177" s="102"/>
      <c r="D177" s="24"/>
      <c r="E177" s="81" t="s">
        <v>133</v>
      </c>
      <c r="F177" s="100"/>
    </row>
    <row r="178" spans="1:8" ht="15.6">
      <c r="B178" s="8">
        <f t="shared" si="8"/>
        <v>113</v>
      </c>
      <c r="C178" s="14" t="s">
        <v>132</v>
      </c>
      <c r="D178" s="14" t="s">
        <v>59</v>
      </c>
      <c r="E178" s="14" t="s">
        <v>30</v>
      </c>
      <c r="F178" s="100"/>
    </row>
    <row r="179" spans="1:8" ht="15.6">
      <c r="B179" s="8">
        <f t="shared" si="8"/>
        <v>114</v>
      </c>
      <c r="C179" s="14"/>
      <c r="D179" s="14" t="s">
        <v>59</v>
      </c>
      <c r="E179" s="14" t="s">
        <v>31</v>
      </c>
      <c r="F179" s="100"/>
    </row>
    <row r="180" spans="1:8" ht="15.6">
      <c r="B180" s="8">
        <f t="shared" si="8"/>
        <v>115</v>
      </c>
      <c r="C180" s="14"/>
      <c r="D180" s="14" t="s">
        <v>59</v>
      </c>
      <c r="E180" s="14" t="s">
        <v>100</v>
      </c>
      <c r="F180" s="100"/>
    </row>
    <row r="181" spans="1:8" ht="15.6">
      <c r="B181" s="8">
        <f t="shared" si="8"/>
        <v>116</v>
      </c>
      <c r="C181" s="8"/>
      <c r="D181" s="21" t="s">
        <v>59</v>
      </c>
      <c r="E181" s="8" t="s">
        <v>141</v>
      </c>
      <c r="F181" s="100"/>
    </row>
    <row r="182" spans="1:8" ht="15.6">
      <c r="B182" s="8">
        <f t="shared" si="8"/>
        <v>117</v>
      </c>
      <c r="C182" s="102"/>
      <c r="D182" s="24"/>
      <c r="E182" s="103"/>
      <c r="F182" s="100"/>
    </row>
    <row r="183" spans="1:8" ht="15.6">
      <c r="B183" s="8">
        <f t="shared" si="8"/>
        <v>118</v>
      </c>
      <c r="C183" s="102"/>
      <c r="D183" s="24"/>
      <c r="E183" s="103"/>
      <c r="F183" s="100"/>
    </row>
    <row r="184" spans="1:8" ht="16.2" thickBot="1">
      <c r="B184" s="8">
        <f t="shared" si="8"/>
        <v>119</v>
      </c>
      <c r="C184" s="102"/>
      <c r="D184" s="24"/>
      <c r="E184" s="24"/>
      <c r="F184" s="80"/>
    </row>
    <row r="185" spans="1:8" ht="31.2" thickBot="1">
      <c r="B185" s="8">
        <f t="shared" si="8"/>
        <v>120</v>
      </c>
      <c r="C185" s="37" t="s">
        <v>140</v>
      </c>
      <c r="D185" s="27"/>
      <c r="E185" s="27"/>
      <c r="F185" s="29">
        <f>SUM(F176:F184)</f>
        <v>500</v>
      </c>
    </row>
    <row r="186" spans="1:8" ht="31.8" thickBot="1">
      <c r="B186" s="115" t="s">
        <v>155</v>
      </c>
      <c r="C186" s="113">
        <v>11</v>
      </c>
      <c r="D186" s="113" t="s">
        <v>154</v>
      </c>
      <c r="E186" s="116" t="s">
        <v>100</v>
      </c>
      <c r="F186" s="114">
        <v>159</v>
      </c>
    </row>
    <row r="187" spans="1:8" ht="16.2" thickBot="1">
      <c r="B187" s="25"/>
      <c r="C187" s="26" t="s">
        <v>82</v>
      </c>
      <c r="D187" s="27"/>
      <c r="E187" s="27"/>
      <c r="F187" s="31">
        <f>SUM(F153+F172+F185)+F186</f>
        <v>659</v>
      </c>
    </row>
    <row r="188" spans="1:8" ht="15.6">
      <c r="B188" s="44"/>
      <c r="C188" s="70"/>
      <c r="D188" s="70"/>
      <c r="E188" s="70"/>
      <c r="F188" s="73"/>
    </row>
    <row r="189" spans="1:8" ht="15.6">
      <c r="B189" s="44"/>
      <c r="C189" s="70"/>
      <c r="D189" s="70"/>
      <c r="E189" s="70"/>
      <c r="F189" s="73"/>
    </row>
    <row r="190" spans="1:8">
      <c r="A190" s="136"/>
      <c r="B190" s="136"/>
      <c r="C190" s="136" t="s">
        <v>169</v>
      </c>
      <c r="D190" s="132"/>
      <c r="E190" s="137" t="s">
        <v>86</v>
      </c>
      <c r="F190" s="130"/>
      <c r="G190" s="130"/>
      <c r="H190" s="131"/>
    </row>
    <row r="191" spans="1:8" ht="14.4" customHeight="1">
      <c r="A191" s="152" t="s">
        <v>167</v>
      </c>
      <c r="B191" s="153"/>
      <c r="C191" s="153"/>
      <c r="D191" s="133" t="s">
        <v>164</v>
      </c>
      <c r="E191" s="133" t="s">
        <v>165</v>
      </c>
      <c r="F191" s="130"/>
      <c r="G191" s="130"/>
      <c r="H191" s="130"/>
    </row>
    <row r="192" spans="1:8">
      <c r="A192" s="136"/>
      <c r="B192" s="136"/>
      <c r="C192" s="136" t="s">
        <v>166</v>
      </c>
      <c r="D192" s="132"/>
      <c r="E192" s="137" t="s">
        <v>170</v>
      </c>
      <c r="F192" s="135"/>
      <c r="G192" s="130"/>
      <c r="H192" s="130"/>
    </row>
    <row r="193" spans="1:8" ht="14.4" customHeight="1">
      <c r="A193" s="154" t="s">
        <v>168</v>
      </c>
      <c r="B193" s="154"/>
      <c r="C193" s="154"/>
      <c r="D193" s="133" t="s">
        <v>164</v>
      </c>
      <c r="E193" s="133" t="s">
        <v>165</v>
      </c>
      <c r="F193" s="134"/>
      <c r="G193" s="130"/>
      <c r="H193" s="130"/>
    </row>
    <row r="194" spans="1:8" ht="14.4" customHeight="1">
      <c r="B194" s="120"/>
      <c r="C194" s="120"/>
      <c r="E194" s="128"/>
      <c r="F194" s="129"/>
    </row>
    <row r="195" spans="1:8">
      <c r="E195" s="128"/>
      <c r="F195" s="129"/>
    </row>
  </sheetData>
  <mergeCells count="13">
    <mergeCell ref="A191:C191"/>
    <mergeCell ref="A193:C193"/>
    <mergeCell ref="B12:C12"/>
    <mergeCell ref="B13:F13"/>
    <mergeCell ref="B14:F14"/>
    <mergeCell ref="B31:E31"/>
    <mergeCell ref="B37:E37"/>
    <mergeCell ref="B11:F11"/>
    <mergeCell ref="B1:F1"/>
    <mergeCell ref="B2:F2"/>
    <mergeCell ref="B4:F4"/>
    <mergeCell ref="B5:F5"/>
    <mergeCell ref="B10:F10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26" sqref="Q2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Lapas2</vt:lpstr>
      <vt:lpstr>2020 II k. naujas šabl.</vt:lpstr>
      <vt:lpstr>Lapas3</vt:lpstr>
    </vt:vector>
  </TitlesOfParts>
  <Company>VMSA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Finansavimo sumų apskaitos tvarkos aprašo</dc:title>
  <dc:creator>Ramune.Zaleskaite</dc:creator>
  <cp:lastModifiedBy>Diana Radzeviciene</cp:lastModifiedBy>
  <cp:revision>2</cp:revision>
  <cp:lastPrinted>2020-07-14T09:53:27Z</cp:lastPrinted>
  <dcterms:created xsi:type="dcterms:W3CDTF">2012-02-17T10:47:00Z</dcterms:created>
  <dcterms:modified xsi:type="dcterms:W3CDTF">2020-07-15T10:34:53Z</dcterms:modified>
</cp:coreProperties>
</file>