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20" windowWidth="15120" windowHeight="8010"/>
  </bookViews>
  <sheets>
    <sheet name="Lapas1" sheetId="1" r:id="rId1"/>
    <sheet name="Lapas2" sheetId="2" r:id="rId2"/>
    <sheet name="Lapas3" sheetId="3" r:id="rId3"/>
  </sheets>
  <externalReferences>
    <externalReference r:id="rId4"/>
  </externalReferences>
  <calcPr calcId="125725"/>
</workbook>
</file>

<file path=xl/calcChain.xml><?xml version="1.0" encoding="utf-8"?>
<calcChain xmlns="http://schemas.openxmlformats.org/spreadsheetml/2006/main">
  <c r="F65" i="1"/>
  <c r="N62"/>
  <c r="M62"/>
  <c r="L62"/>
  <c r="K62"/>
  <c r="J62"/>
  <c r="I62"/>
  <c r="O62" s="1"/>
  <c r="H62"/>
  <c r="E62"/>
  <c r="D62"/>
  <c r="C62"/>
  <c r="G62" s="1"/>
  <c r="B62"/>
  <c r="J61"/>
  <c r="J60"/>
  <c r="O60" s="1"/>
  <c r="G60"/>
  <c r="J59"/>
  <c r="N58"/>
  <c r="M58"/>
  <c r="L58"/>
  <c r="K58"/>
  <c r="J58"/>
  <c r="I58"/>
  <c r="O58" s="1"/>
  <c r="H58"/>
  <c r="E58"/>
  <c r="D58"/>
  <c r="C58"/>
  <c r="G58" s="1"/>
  <c r="B58"/>
  <c r="N57"/>
  <c r="M57"/>
  <c r="L57"/>
  <c r="K57"/>
  <c r="J57"/>
  <c r="I57"/>
  <c r="O57" s="1"/>
  <c r="H57"/>
  <c r="E57"/>
  <c r="D57"/>
  <c r="G57" s="1"/>
  <c r="C57"/>
  <c r="B57"/>
  <c r="N56"/>
  <c r="N65" s="1"/>
  <c r="M56"/>
  <c r="M67" s="1"/>
  <c r="L56"/>
  <c r="L65" s="1"/>
  <c r="K56"/>
  <c r="K67" s="1"/>
  <c r="J56"/>
  <c r="J65" s="1"/>
  <c r="I56"/>
  <c r="I67" s="1"/>
  <c r="H56"/>
  <c r="H67" s="1"/>
  <c r="E56"/>
  <c r="E65" s="1"/>
  <c r="D56"/>
  <c r="D67" s="1"/>
  <c r="C56"/>
  <c r="C65" s="1"/>
  <c r="B56"/>
  <c r="B67" s="1"/>
  <c r="F50"/>
  <c r="F52" s="1"/>
  <c r="O47"/>
  <c r="G47"/>
  <c r="J46"/>
  <c r="J52" s="1"/>
  <c r="I46"/>
  <c r="I52" s="1"/>
  <c r="H46"/>
  <c r="H52" s="1"/>
  <c r="D46"/>
  <c r="C46"/>
  <c r="G46" s="1"/>
  <c r="B46"/>
  <c r="O45"/>
  <c r="G45"/>
  <c r="N43"/>
  <c r="N52" s="1"/>
  <c r="M43"/>
  <c r="M52" s="1"/>
  <c r="L43"/>
  <c r="L52" s="1"/>
  <c r="K43"/>
  <c r="K52" s="1"/>
  <c r="J43"/>
  <c r="I43"/>
  <c r="O43" s="1"/>
  <c r="H43"/>
  <c r="E43"/>
  <c r="E50" s="1"/>
  <c r="E52" s="1"/>
  <c r="D43"/>
  <c r="D50" s="1"/>
  <c r="D52" s="1"/>
  <c r="C43"/>
  <c r="G43" s="1"/>
  <c r="B43"/>
  <c r="B52" s="1"/>
  <c r="G42"/>
  <c r="O41"/>
  <c r="G41"/>
  <c r="N31"/>
  <c r="M31"/>
  <c r="L31"/>
  <c r="K31"/>
  <c r="J31"/>
  <c r="I31"/>
  <c r="O31" s="1"/>
  <c r="H31"/>
  <c r="F31"/>
  <c r="F35" s="1"/>
  <c r="E31"/>
  <c r="D31"/>
  <c r="C31"/>
  <c r="G31" s="1"/>
  <c r="B31"/>
  <c r="N28"/>
  <c r="M28"/>
  <c r="L28"/>
  <c r="K28"/>
  <c r="J28"/>
  <c r="I28"/>
  <c r="O28" s="1"/>
  <c r="H28"/>
  <c r="E28"/>
  <c r="D28"/>
  <c r="C28"/>
  <c r="G28" s="1"/>
  <c r="B28"/>
  <c r="N27"/>
  <c r="M27"/>
  <c r="L27"/>
  <c r="K27"/>
  <c r="J27"/>
  <c r="I27"/>
  <c r="O27" s="1"/>
  <c r="H27"/>
  <c r="E27"/>
  <c r="D27"/>
  <c r="G27" s="1"/>
  <c r="C27"/>
  <c r="B27"/>
  <c r="N26"/>
  <c r="M26"/>
  <c r="L26"/>
  <c r="K26"/>
  <c r="J26"/>
  <c r="I26"/>
  <c r="O26" s="1"/>
  <c r="H26"/>
  <c r="E26"/>
  <c r="D26"/>
  <c r="C26"/>
  <c r="G26" s="1"/>
  <c r="B26"/>
  <c r="N25"/>
  <c r="M25"/>
  <c r="L25"/>
  <c r="K25"/>
  <c r="J25"/>
  <c r="I25"/>
  <c r="O25" s="1"/>
  <c r="H25"/>
  <c r="E25"/>
  <c r="D25"/>
  <c r="C25"/>
  <c r="G25" s="1"/>
  <c r="B25"/>
  <c r="N24"/>
  <c r="N37" s="1"/>
  <c r="M24"/>
  <c r="M37" s="1"/>
  <c r="M69" s="1"/>
  <c r="L24"/>
  <c r="L37" s="1"/>
  <c r="K24"/>
  <c r="K37" s="1"/>
  <c r="K69" s="1"/>
  <c r="J24"/>
  <c r="J37" s="1"/>
  <c r="I24"/>
  <c r="I37" s="1"/>
  <c r="I69" s="1"/>
  <c r="H24"/>
  <c r="H37" s="1"/>
  <c r="H69" s="1"/>
  <c r="E24"/>
  <c r="E37" s="1"/>
  <c r="D24"/>
  <c r="D35" s="1"/>
  <c r="C24"/>
  <c r="C37" s="1"/>
  <c r="B24"/>
  <c r="B37" s="1"/>
  <c r="B69" l="1"/>
  <c r="F78" s="1"/>
  <c r="C35"/>
  <c r="E35"/>
  <c r="J35"/>
  <c r="L35"/>
  <c r="N35"/>
  <c r="D37"/>
  <c r="D69" s="1"/>
  <c r="F37"/>
  <c r="F69" s="1"/>
  <c r="C50"/>
  <c r="J50"/>
  <c r="L50"/>
  <c r="N50"/>
  <c r="G56"/>
  <c r="G65" s="1"/>
  <c r="O56"/>
  <c r="O65" s="1"/>
  <c r="D65"/>
  <c r="I65"/>
  <c r="K65"/>
  <c r="M65"/>
  <c r="C67"/>
  <c r="G67" s="1"/>
  <c r="E67"/>
  <c r="E69" s="1"/>
  <c r="J67"/>
  <c r="J69" s="1"/>
  <c r="L67"/>
  <c r="L69" s="1"/>
  <c r="N67"/>
  <c r="N69" s="1"/>
  <c r="G24"/>
  <c r="O24"/>
  <c r="I35"/>
  <c r="K35"/>
  <c r="M35"/>
  <c r="O46"/>
  <c r="I50"/>
  <c r="K50"/>
  <c r="M50"/>
  <c r="C52" l="1"/>
  <c r="G50"/>
  <c r="O67"/>
  <c r="O52"/>
  <c r="O50"/>
  <c r="O37"/>
  <c r="O69" s="1"/>
  <c r="O35"/>
  <c r="G37"/>
  <c r="G35"/>
  <c r="G52" l="1"/>
  <c r="C69"/>
  <c r="G69"/>
</calcChain>
</file>

<file path=xl/comments1.xml><?xml version="1.0" encoding="utf-8"?>
<comments xmlns="http://schemas.openxmlformats.org/spreadsheetml/2006/main">
  <authors>
    <author>Autorius</author>
  </authors>
  <commentList>
    <comment ref="A28" authorId="0">
      <text>
        <r>
          <rPr>
            <b/>
            <sz val="8"/>
            <color indexed="81"/>
            <rFont val="Tahoma"/>
            <charset val="1"/>
          </rPr>
          <t>Autorius:</t>
        </r>
        <r>
          <rPr>
            <sz val="8"/>
            <color indexed="81"/>
            <rFont val="Tahoma"/>
            <charset val="1"/>
          </rPr>
          <t xml:space="preserve">
organizator, soc darb, rizikos, vyriaus soc.</t>
        </r>
      </text>
    </comment>
    <comment ref="A31" authorId="0">
      <text>
        <r>
          <rPr>
            <b/>
            <sz val="8"/>
            <color indexed="81"/>
            <rFont val="Tahoma"/>
            <charset val="1"/>
          </rPr>
          <t>Autorius:</t>
        </r>
        <r>
          <rPr>
            <sz val="8"/>
            <color indexed="81"/>
            <rFont val="Tahoma"/>
            <charset val="1"/>
          </rPr>
          <t xml:space="preserve">
lankomoji 136,GLOBOS LANKOM 13 asistenta 16, PADEJEJAI SAVU NAMU 4 ETATAI</t>
        </r>
      </text>
    </comment>
    <comment ref="A43" authorId="0">
      <text>
        <r>
          <rPr>
            <b/>
            <sz val="8"/>
            <color indexed="81"/>
            <rFont val="Tahoma"/>
            <charset val="1"/>
          </rPr>
          <t>Autorius:</t>
        </r>
        <r>
          <rPr>
            <sz val="8"/>
            <color indexed="81"/>
            <rFont val="Tahoma"/>
            <charset val="1"/>
          </rPr>
          <t xml:space="preserve">
kinez, slaugytojos ir savu namu slaugyt 0,5 etato</t>
        </r>
      </text>
    </comment>
    <comment ref="A46" authorId="0">
      <text>
        <r>
          <rPr>
            <b/>
            <sz val="8"/>
            <color indexed="81"/>
            <rFont val="Tahoma"/>
            <charset val="1"/>
          </rPr>
          <t>Autorius:</t>
        </r>
        <r>
          <rPr>
            <sz val="8"/>
            <color indexed="81"/>
            <rFont val="Tahoma"/>
            <charset val="1"/>
          </rPr>
          <t xml:space="preserve">
slaug padejoj projektines </t>
        </r>
      </text>
    </comment>
    <comment ref="A58" authorId="0">
      <text>
        <r>
          <rPr>
            <b/>
            <sz val="8"/>
            <color indexed="81"/>
            <rFont val="Tahoma"/>
            <charset val="1"/>
          </rPr>
          <t>Autorius:</t>
        </r>
        <r>
          <rPr>
            <sz val="8"/>
            <color indexed="81"/>
            <rFont val="Tahoma"/>
            <charset val="1"/>
          </rPr>
          <t xml:space="preserve">
mes, specialistai, psichol</t>
        </r>
      </text>
    </comment>
    <comment ref="A62" authorId="0">
      <text>
        <r>
          <rPr>
            <b/>
            <sz val="8"/>
            <color indexed="81"/>
            <rFont val="Tahoma"/>
            <charset val="1"/>
          </rPr>
          <t>Autorius:</t>
        </r>
        <r>
          <rPr>
            <sz val="8"/>
            <color indexed="81"/>
            <rFont val="Tahoma"/>
            <charset val="1"/>
          </rPr>
          <t xml:space="preserve">
valytojos, darb, vairuot</t>
        </r>
      </text>
    </comment>
  </commentList>
</comments>
</file>

<file path=xl/sharedStrings.xml><?xml version="1.0" encoding="utf-8"?>
<sst xmlns="http://schemas.openxmlformats.org/spreadsheetml/2006/main" count="215" uniqueCount="60">
  <si>
    <t>Forma B-11 patvirtinta Lietuvos Respublikos finansų ministro 2011 m. birželio 30 d. įsakymu  Nr. 1K-230</t>
  </si>
  <si>
    <t>(Lietuvos Respublikos finansų ministro 2012 m. balandžio 17 d. įsakymo Nr. 1K-148 redakcija)</t>
  </si>
  <si>
    <t>Vilniaus miesto socialinės paramos centras</t>
  </si>
  <si>
    <t>(dokumento sudarytojo (įstaigos) pavadinimas)</t>
  </si>
  <si>
    <t>INFORMACIJA APIE IŠLAIDŲ DARBUOTOJŲ, IŠLAIKOMŲ IŠ BIUDŽETO, KURIŲ TARNYBINIS ATLYGINIMAS NUSTATOMAS PAGAL LIETUVOS RESPUBLIKOS VALSTYBĖS IR SAVIVALDYBIŲ ĮSTAIGŲ DARBUOTOJŲ DARBO APMOKĖJIMO ĮSTATYMĄ, DARBO UŽMOKESČIUI VYKDYMĄ</t>
  </si>
  <si>
    <t xml:space="preserve">2018 M. BIRŽELIO 30 D.  </t>
  </si>
  <si>
    <t>(metinė)</t>
  </si>
  <si>
    <t>2018-07-05 Nr. 1</t>
  </si>
  <si>
    <t>(data ir numeris)</t>
  </si>
  <si>
    <t>Kauno g. 3/26, Vilnius</t>
  </si>
  <si>
    <t>(sudarymo vieta)</t>
  </si>
  <si>
    <t>(Asignavimų valdytojo) įstaigos pavadinimas:</t>
  </si>
  <si>
    <t>Socialinių reikalų ir sveikatos departamentas</t>
  </si>
  <si>
    <t>Ministerija</t>
  </si>
  <si>
    <t>Departamentas</t>
  </si>
  <si>
    <t xml:space="preserve">Biudžetinė </t>
  </si>
  <si>
    <t>(Kodas)</t>
  </si>
  <si>
    <t>įstaiga</t>
  </si>
  <si>
    <t>Pareigos</t>
  </si>
  <si>
    <t>Ataskaitinio laikotarpio patikslintas planas, Eurai</t>
  </si>
  <si>
    <t>Įvykdyta, Eurai</t>
  </si>
  <si>
    <t>Pareigybių skaičius (vnt.)</t>
  </si>
  <si>
    <t>pareiginei algai (pastoviajai daliai)</t>
  </si>
  <si>
    <t>pareiginei algai (kintamajai daliai)</t>
  </si>
  <si>
    <t>priemokoms</t>
  </si>
  <si>
    <t>už darbą poilsio ir švenčių dienomis, nakties bei viršvalandinį darbą, budėjimą ir esant nukrypimui nuo normalių darbo sąlygų</t>
  </si>
  <si>
    <t>Iš viso</t>
  </si>
  <si>
    <t>skatinamosioms išmokoms</t>
  </si>
  <si>
    <t>kitoms išmokoms</t>
  </si>
  <si>
    <t>PAREIGYBIŲ GRUPĖ1 (Socialiniai darbuotojai)</t>
  </si>
  <si>
    <t>I. Įstaigų vadovai</t>
  </si>
  <si>
    <t>II. Vadovų pavaduotojai</t>
  </si>
  <si>
    <t>III. Struktūrinių padalinių vadovai</t>
  </si>
  <si>
    <t>IV. Struktūrinių padalinių vadovų pavaduotojai</t>
  </si>
  <si>
    <t>V. Specialistai (pedagoginės normos)</t>
  </si>
  <si>
    <t>x</t>
  </si>
  <si>
    <t>VI. Kvalifikuoti darbuotojai</t>
  </si>
  <si>
    <t>VII. Pagalbinis medicinos ir individualios priežiūros personalas</t>
  </si>
  <si>
    <t>VIII. Darbininkai</t>
  </si>
  <si>
    <t>IX. Darbininkai, gaunantys valandinį atlygį</t>
  </si>
  <si>
    <t>X. Valandinis atlygis už mokomuosius užsiėmimus</t>
  </si>
  <si>
    <t>XI. Darbo užmokestis pinigais iš viso (I+II+III+IV+V+VI+VII+VIII+IX+X)</t>
  </si>
  <si>
    <t>XII. Pajamos natūra</t>
  </si>
  <si>
    <t>IŠ VISO (XI+XII):</t>
  </si>
  <si>
    <t>PAREIGYBIŲ GRUPĖ1 (Sveikatos priežiūros specialistai)</t>
  </si>
  <si>
    <t xml:space="preserve"> </t>
  </si>
  <si>
    <t>su savu namu slaugyt</t>
  </si>
  <si>
    <t>PAREIGYBIŲ GRUPĖ1 (Kiti darbuotojai)</t>
  </si>
  <si>
    <t>be laido</t>
  </si>
  <si>
    <t>Institucijų (įstaigų) skaičius, vnt.</t>
  </si>
  <si>
    <t>VISO (pagal visas pareigybių grupes):</t>
  </si>
  <si>
    <t>Finansų skyriaus vedėja - vyr. buhalterė</t>
  </si>
  <si>
    <t>Diana Radzevičienė</t>
  </si>
  <si>
    <t>(atsakingo struktūrinio padalinio vadovo pareigų pavadinimas)</t>
  </si>
  <si>
    <t>(parašas)</t>
  </si>
  <si>
    <t>(vardas ir pavardė)</t>
  </si>
  <si>
    <t>370 BE PROJEKTO SUMA</t>
  </si>
  <si>
    <t>38 projekto ir 28LAISVAS BE PROJEKTO</t>
  </si>
  <si>
    <t xml:space="preserve">patvirtinti buvo 408 etatai </t>
  </si>
  <si>
    <t>imami tik patvirtinti etatai ir samatos darbo uzmokestis, turi sutapti, si karta nesutapo nes del projektiniu apvalinimu</t>
  </si>
</sst>
</file>

<file path=xl/styles.xml><?xml version="1.0" encoding="utf-8"?>
<styleSheet xmlns="http://schemas.openxmlformats.org/spreadsheetml/2006/main">
  <numFmts count="8">
    <numFmt numFmtId="43" formatCode="_-* #,##0.00\ _L_t_-;\-* #,##0.00\ _L_t_-;_-* &quot;-&quot;??\ _L_t_-;_-@_-"/>
    <numFmt numFmtId="164" formatCode="0.0"/>
    <numFmt numFmtId="165" formatCode="0;0;"/>
    <numFmt numFmtId="166" formatCode="0.0;0.0;"/>
    <numFmt numFmtId="167" formatCode="_-* #,##0\ _L_t_-;\-* #,##0\ _L_t_-;_-* &quot;-&quot;??\ _L_t_-;_-@_-"/>
    <numFmt numFmtId="168" formatCode="_-* #,##0.00\ _€_-;\-* #,##0.00\ _€_-;_-* &quot;-&quot;??\ _€_-;_-@_-"/>
    <numFmt numFmtId="169" formatCode="_-* #,##0.0\ _L_t_-;\-* #,##0.0\ _L_t_-;_-* &quot;-&quot;??\ _L_t_-;_-@_-"/>
    <numFmt numFmtId="170" formatCode="_-* #,##0.0\ _€_-;\-* #,##0.0\ _€_-;_-* &quot;-&quot;?\ _€_-;_-@_-"/>
  </numFmts>
  <fonts count="27">
    <font>
      <sz val="11"/>
      <color theme="1"/>
      <name val="Calibri"/>
      <family val="2"/>
      <charset val="186"/>
      <scheme val="minor"/>
    </font>
    <font>
      <sz val="11"/>
      <color theme="1"/>
      <name val="Calibri"/>
      <family val="2"/>
      <charset val="186"/>
      <scheme val="minor"/>
    </font>
    <font>
      <sz val="9"/>
      <name val="Times New Roman Baltic"/>
      <charset val="186"/>
    </font>
    <font>
      <sz val="9"/>
      <name val="Times New Roman"/>
      <family val="1"/>
      <charset val="186"/>
    </font>
    <font>
      <sz val="10"/>
      <name val="Times New Roman"/>
      <family val="1"/>
    </font>
    <font>
      <sz val="10"/>
      <name val="Times New Roman"/>
      <family val="1"/>
      <charset val="186"/>
    </font>
    <font>
      <sz val="10"/>
      <name val="TimesLT"/>
      <charset val="186"/>
    </font>
    <font>
      <sz val="9"/>
      <name val="Times New Roman Baltic"/>
      <family val="1"/>
      <charset val="186"/>
    </font>
    <font>
      <b/>
      <sz val="12"/>
      <name val="Times New Roman Baltic"/>
      <charset val="186"/>
    </font>
    <font>
      <b/>
      <sz val="9"/>
      <name val="Times New Roman Baltic"/>
      <charset val="186"/>
    </font>
    <font>
      <b/>
      <sz val="9"/>
      <name val="Times New Roman Baltic"/>
      <family val="1"/>
      <charset val="186"/>
    </font>
    <font>
      <sz val="10"/>
      <name val="Arial"/>
      <family val="2"/>
    </font>
    <font>
      <b/>
      <i/>
      <sz val="10"/>
      <name val="Times New Roman"/>
      <family val="1"/>
      <charset val="186"/>
    </font>
    <font>
      <sz val="8"/>
      <name val="Times New Roman Baltic"/>
      <family val="1"/>
      <charset val="186"/>
    </font>
    <font>
      <b/>
      <i/>
      <sz val="10"/>
      <name val="Times New Roman Baltic"/>
      <charset val="186"/>
    </font>
    <font>
      <sz val="8"/>
      <name val="Times New Roman"/>
      <family val="1"/>
      <charset val="186"/>
    </font>
    <font>
      <b/>
      <sz val="9"/>
      <name val="Times New Roman"/>
      <family val="1"/>
      <charset val="186"/>
    </font>
    <font>
      <sz val="10"/>
      <name val="Times New Roman Baltic"/>
      <charset val="186"/>
    </font>
    <font>
      <b/>
      <i/>
      <sz val="9"/>
      <name val="Times New Roman Baltic"/>
      <charset val="186"/>
    </font>
    <font>
      <vertAlign val="superscript"/>
      <sz val="10"/>
      <name val="Times New Roman"/>
      <family val="1"/>
      <charset val="186"/>
    </font>
    <font>
      <sz val="11"/>
      <name val="Times New Roman"/>
      <family val="1"/>
      <charset val="186"/>
    </font>
    <font>
      <sz val="9"/>
      <name val="Times New Roman"/>
      <family val="1"/>
    </font>
    <font>
      <sz val="9"/>
      <color rgb="FFFF0000"/>
      <name val="Times New Roman Baltic"/>
      <charset val="186"/>
    </font>
    <font>
      <sz val="9"/>
      <color theme="0"/>
      <name val="Times New Roman Baltic"/>
      <charset val="186"/>
    </font>
    <font>
      <sz val="10"/>
      <color theme="0"/>
      <name val="Courier New"/>
      <family val="3"/>
      <charset val="186"/>
    </font>
    <font>
      <b/>
      <sz val="8"/>
      <color indexed="81"/>
      <name val="Tahoma"/>
      <charset val="1"/>
    </font>
    <font>
      <sz val="8"/>
      <color indexed="81"/>
      <name val="Tahoma"/>
      <charset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4">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diagonal/>
    </border>
  </borders>
  <cellStyleXfs count="4">
    <xf numFmtId="0" fontId="0" fillId="0" borderId="0"/>
    <xf numFmtId="43" fontId="1" fillId="0" borderId="0" applyFont="0" applyFill="0" applyBorder="0" applyAlignment="0" applyProtection="0"/>
    <xf numFmtId="0" fontId="6" fillId="0" borderId="0"/>
    <xf numFmtId="0" fontId="11" fillId="0" borderId="0"/>
  </cellStyleXfs>
  <cellXfs count="194">
    <xf numFmtId="0" fontId="0" fillId="0" borderId="0" xfId="0"/>
    <xf numFmtId="0" fontId="2" fillId="0" borderId="0" xfId="0" applyFont="1"/>
    <xf numFmtId="0" fontId="2" fillId="0" borderId="0" xfId="0" applyFont="1" applyAlignment="1">
      <alignment horizontal="left" wrapText="1"/>
    </xf>
    <xf numFmtId="0" fontId="2" fillId="0" borderId="0" xfId="0" applyFont="1" applyAlignment="1">
      <alignment wrapText="1"/>
    </xf>
    <xf numFmtId="0" fontId="3" fillId="0" borderId="0" xfId="0" applyFont="1" applyFill="1" applyBorder="1" applyAlignment="1" applyProtection="1">
      <alignment wrapText="1"/>
    </xf>
    <xf numFmtId="0" fontId="4" fillId="0" borderId="0" xfId="0" applyFont="1" applyAlignment="1">
      <alignment horizontal="left" wrapText="1"/>
    </xf>
    <xf numFmtId="0" fontId="5" fillId="0" borderId="0" xfId="0" applyFont="1" applyFill="1" applyAlignment="1">
      <alignment horizontal="left" wrapText="1"/>
    </xf>
    <xf numFmtId="49" fontId="7" fillId="0" borderId="0" xfId="2" applyNumberFormat="1" applyFont="1" applyFill="1" applyBorder="1" applyAlignment="1" applyProtection="1">
      <protection locked="0"/>
    </xf>
    <xf numFmtId="49" fontId="8" fillId="0" borderId="1" xfId="2" applyNumberFormat="1" applyFont="1" applyFill="1" applyBorder="1" applyAlignment="1" applyProtection="1">
      <alignment horizontal="center"/>
      <protection locked="0"/>
    </xf>
    <xf numFmtId="0" fontId="5" fillId="0" borderId="0" xfId="0" applyFont="1" applyFill="1" applyAlignment="1">
      <alignment wrapText="1"/>
    </xf>
    <xf numFmtId="0" fontId="7" fillId="0" borderId="0" xfId="2" applyFont="1" applyFill="1" applyBorder="1" applyAlignment="1"/>
    <xf numFmtId="0" fontId="2" fillId="0" borderId="0" xfId="0" applyFont="1" applyBorder="1"/>
    <xf numFmtId="0" fontId="7" fillId="0" borderId="2" xfId="2" applyFont="1" applyFill="1" applyBorder="1" applyAlignment="1">
      <alignment horizontal="center"/>
    </xf>
    <xf numFmtId="0" fontId="9" fillId="0" borderId="0" xfId="0" applyFont="1" applyAlignment="1">
      <alignment horizontal="center" wrapText="1"/>
    </xf>
    <xf numFmtId="0" fontId="9" fillId="2" borderId="0" xfId="0" applyFont="1" applyFill="1" applyAlignment="1">
      <alignment horizontal="center"/>
    </xf>
    <xf numFmtId="0" fontId="2" fillId="2" borderId="0" xfId="0" applyFont="1" applyFill="1"/>
    <xf numFmtId="0" fontId="2" fillId="0" borderId="0" xfId="0" applyFont="1" applyBorder="1" applyAlignment="1">
      <alignment horizontal="center"/>
    </xf>
    <xf numFmtId="0" fontId="9" fillId="0" borderId="0" xfId="0" applyFont="1" applyAlignment="1">
      <alignment horizontal="center"/>
    </xf>
    <xf numFmtId="0" fontId="9" fillId="0" borderId="0" xfId="0" applyFont="1" applyAlignment="1">
      <alignment horizontal="center"/>
    </xf>
    <xf numFmtId="0" fontId="10" fillId="0" borderId="0" xfId="2" applyFont="1" applyFill="1" applyAlignment="1">
      <alignment horizontal="center" vertical="center" wrapText="1"/>
    </xf>
    <xf numFmtId="0" fontId="2" fillId="0" borderId="0" xfId="2" applyFont="1" applyFill="1" applyBorder="1" applyAlignment="1">
      <alignment vertical="center" wrapText="1"/>
    </xf>
    <xf numFmtId="0" fontId="9" fillId="0" borderId="1" xfId="2" applyFont="1" applyFill="1" applyBorder="1" applyAlignment="1">
      <alignment horizontal="center" vertical="center" wrapText="1"/>
    </xf>
    <xf numFmtId="0" fontId="2" fillId="0" borderId="2" xfId="2" applyFont="1" applyFill="1" applyBorder="1" applyAlignment="1">
      <alignment horizontal="center" vertical="center" wrapText="1"/>
    </xf>
    <xf numFmtId="1" fontId="2" fillId="0" borderId="0" xfId="0" applyNumberFormat="1" applyFont="1" applyBorder="1" applyAlignment="1" applyProtection="1">
      <alignment horizontal="center" vertical="center"/>
      <protection locked="0"/>
    </xf>
    <xf numFmtId="1" fontId="2" fillId="0" borderId="0" xfId="0" applyNumberFormat="1" applyFont="1" applyBorder="1" applyAlignment="1" applyProtection="1">
      <alignment horizontal="center"/>
      <protection locked="0"/>
    </xf>
    <xf numFmtId="49" fontId="7" fillId="0" borderId="0" xfId="3" applyNumberFormat="1" applyFont="1" applyAlignment="1" applyProtection="1">
      <alignment horizontal="left"/>
    </xf>
    <xf numFmtId="1" fontId="7" fillId="0" borderId="0" xfId="3" applyNumberFormat="1" applyFont="1" applyBorder="1" applyAlignment="1" applyProtection="1">
      <alignment horizontal="center"/>
      <protection locked="0"/>
    </xf>
    <xf numFmtId="1" fontId="7" fillId="0" borderId="0" xfId="3" applyNumberFormat="1" applyFont="1" applyBorder="1" applyAlignment="1" applyProtection="1">
      <protection locked="0"/>
    </xf>
    <xf numFmtId="1" fontId="2" fillId="0" borderId="0" xfId="0" applyNumberFormat="1" applyFont="1" applyBorder="1" applyAlignment="1" applyProtection="1">
      <protection locked="0"/>
    </xf>
    <xf numFmtId="1" fontId="2" fillId="0" borderId="0" xfId="0" applyNumberFormat="1" applyFont="1" applyBorder="1" applyAlignment="1" applyProtection="1">
      <alignment vertical="center"/>
      <protection locked="0"/>
    </xf>
    <xf numFmtId="1" fontId="2" fillId="0" borderId="3" xfId="0" applyNumberFormat="1" applyFont="1" applyBorder="1" applyAlignment="1" applyProtection="1">
      <alignment vertical="center"/>
      <protection locked="0"/>
    </xf>
    <xf numFmtId="0" fontId="9" fillId="0" borderId="3" xfId="0" applyFont="1" applyBorder="1" applyAlignment="1">
      <alignment horizontal="center"/>
    </xf>
    <xf numFmtId="49" fontId="12" fillId="0" borderId="1" xfId="3" applyNumberFormat="1" applyFont="1" applyBorder="1" applyAlignment="1" applyProtection="1">
      <alignment horizontal="center"/>
    </xf>
    <xf numFmtId="0" fontId="7" fillId="0" borderId="0" xfId="0" applyFont="1"/>
    <xf numFmtId="164" fontId="13" fillId="0" borderId="0" xfId="3" applyNumberFormat="1" applyFont="1" applyAlignment="1" applyProtection="1">
      <alignment horizontal="center"/>
    </xf>
    <xf numFmtId="164" fontId="13" fillId="0" borderId="2" xfId="3" applyNumberFormat="1" applyFont="1" applyBorder="1" applyAlignment="1" applyProtection="1">
      <alignment horizontal="center"/>
    </xf>
    <xf numFmtId="0" fontId="14" fillId="0" borderId="4" xfId="0" applyFont="1" applyBorder="1" applyAlignment="1" applyProtection="1">
      <alignment horizontal="center"/>
    </xf>
    <xf numFmtId="0" fontId="13" fillId="0" borderId="0" xfId="0" applyFont="1"/>
    <xf numFmtId="0" fontId="13" fillId="0" borderId="0" xfId="0" applyFont="1" applyAlignment="1">
      <alignment horizontal="center"/>
    </xf>
    <xf numFmtId="49" fontId="3" fillId="0" borderId="0" xfId="3" applyNumberFormat="1" applyFont="1" applyBorder="1" applyAlignment="1" applyProtection="1">
      <alignment horizontal="center"/>
    </xf>
    <xf numFmtId="164" fontId="7" fillId="0" borderId="0" xfId="3" applyNumberFormat="1" applyFont="1" applyAlignment="1" applyProtection="1"/>
    <xf numFmtId="0" fontId="3" fillId="0" borderId="0" xfId="0" applyFont="1" applyBorder="1" applyAlignment="1" applyProtection="1"/>
    <xf numFmtId="0" fontId="3" fillId="0" borderId="5" xfId="0" applyFont="1" applyBorder="1" applyAlignment="1" applyProtection="1">
      <alignment horizontal="center"/>
    </xf>
    <xf numFmtId="0" fontId="3" fillId="0" borderId="5" xfId="0" applyFont="1" applyBorder="1" applyAlignment="1" applyProtection="1"/>
    <xf numFmtId="0" fontId="3" fillId="0" borderId="6" xfId="0" applyFont="1" applyBorder="1" applyAlignment="1">
      <alignment horizontal="center" vertical="center" wrapText="1"/>
    </xf>
    <xf numFmtId="0" fontId="3" fillId="0" borderId="7" xfId="0" applyFont="1" applyBorder="1" applyAlignment="1">
      <alignment horizontal="center"/>
    </xf>
    <xf numFmtId="0" fontId="3" fillId="0" borderId="8" xfId="0" applyFont="1" applyBorder="1" applyAlignment="1">
      <alignment horizontal="center"/>
    </xf>
    <xf numFmtId="0" fontId="3" fillId="0" borderId="9" xfId="0" applyFont="1" applyBorder="1" applyAlignment="1">
      <alignment horizontal="center"/>
    </xf>
    <xf numFmtId="0" fontId="2" fillId="0" borderId="0" xfId="0" applyFont="1" applyAlignment="1">
      <alignment horizont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15" fillId="0"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15" fillId="0" borderId="16" xfId="0" applyFont="1" applyFill="1" applyBorder="1" applyAlignment="1">
      <alignment horizontal="center" vertical="center" wrapText="1"/>
    </xf>
    <xf numFmtId="0" fontId="3" fillId="0" borderId="17" xfId="0" applyFont="1" applyBorder="1" applyAlignment="1">
      <alignment horizontal="center" vertical="center" wrapText="1"/>
    </xf>
    <xf numFmtId="0" fontId="3" fillId="0" borderId="16" xfId="0" applyFont="1" applyFill="1" applyBorder="1" applyAlignment="1">
      <alignment horizontal="center" vertical="center" wrapText="1"/>
    </xf>
    <xf numFmtId="0" fontId="16" fillId="0" borderId="18"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19" xfId="0" applyFont="1" applyBorder="1" applyAlignment="1">
      <alignment horizontal="center" vertical="center" wrapText="1"/>
    </xf>
    <xf numFmtId="2" fontId="0" fillId="0" borderId="20" xfId="0" applyNumberFormat="1" applyFont="1" applyBorder="1" applyAlignment="1" applyProtection="1">
      <alignment wrapText="1"/>
      <protection locked="0"/>
    </xf>
    <xf numFmtId="164" fontId="2" fillId="0" borderId="21" xfId="0" applyNumberFormat="1" applyFont="1" applyBorder="1" applyAlignment="1" applyProtection="1">
      <alignment horizontal="center"/>
      <protection locked="0"/>
    </xf>
    <xf numFmtId="4" fontId="2" fillId="0" borderId="3" xfId="0" applyNumberFormat="1" applyFont="1" applyBorder="1" applyAlignment="1">
      <alignment horizontal="center"/>
    </xf>
    <xf numFmtId="4" fontId="2" fillId="0" borderId="3" xfId="0" applyNumberFormat="1" applyFont="1" applyBorder="1"/>
    <xf numFmtId="4" fontId="2" fillId="0" borderId="22" xfId="0" applyNumberFormat="1" applyFont="1" applyBorder="1" applyAlignment="1">
      <alignment horizontal="center"/>
    </xf>
    <xf numFmtId="4" fontId="2" fillId="0" borderId="3" xfId="0" applyNumberFormat="1" applyFont="1" applyBorder="1" applyAlignment="1" applyProtection="1">
      <alignment horizontal="center"/>
    </xf>
    <xf numFmtId="4" fontId="2" fillId="0" borderId="22" xfId="0" applyNumberFormat="1" applyFont="1" applyBorder="1" applyAlignment="1" applyProtection="1">
      <alignment horizontal="center"/>
    </xf>
    <xf numFmtId="164" fontId="2" fillId="0" borderId="21" xfId="0" applyNumberFormat="1" applyFont="1" applyBorder="1" applyAlignment="1" applyProtection="1">
      <alignment horizontal="center"/>
    </xf>
    <xf numFmtId="2" fontId="0" fillId="0" borderId="3" xfId="0" applyNumberFormat="1" applyFont="1" applyBorder="1" applyAlignment="1" applyProtection="1">
      <alignment wrapText="1"/>
      <protection locked="0"/>
    </xf>
    <xf numFmtId="164" fontId="2" fillId="2" borderId="21" xfId="0" applyNumberFormat="1" applyFont="1" applyFill="1" applyBorder="1" applyAlignment="1" applyProtection="1">
      <alignment horizontal="center"/>
      <protection locked="0"/>
    </xf>
    <xf numFmtId="4" fontId="2" fillId="0" borderId="3" xfId="0" applyNumberFormat="1" applyFont="1" applyBorder="1" applyAlignment="1" applyProtection="1">
      <alignment horizontal="center"/>
      <protection locked="0"/>
    </xf>
    <xf numFmtId="0" fontId="0" fillId="0" borderId="3" xfId="0" applyFont="1" applyBorder="1" applyAlignment="1">
      <alignment wrapText="1"/>
    </xf>
    <xf numFmtId="0" fontId="0" fillId="0" borderId="20" xfId="0" applyFont="1" applyFill="1" applyBorder="1" applyAlignment="1">
      <alignment wrapText="1"/>
    </xf>
    <xf numFmtId="164" fontId="2" fillId="2" borderId="21" xfId="0" applyNumberFormat="1" applyFont="1" applyFill="1" applyBorder="1" applyAlignment="1" applyProtection="1">
      <alignment horizontal="center"/>
    </xf>
    <xf numFmtId="4" fontId="2" fillId="0" borderId="3" xfId="0" applyNumberFormat="1" applyFont="1" applyFill="1" applyBorder="1" applyAlignment="1">
      <alignment horizontal="center"/>
    </xf>
    <xf numFmtId="4" fontId="2" fillId="0" borderId="22" xfId="0" applyNumberFormat="1" applyFont="1" applyBorder="1" applyAlignment="1" applyProtection="1">
      <alignment horizontal="center"/>
      <protection locked="0"/>
    </xf>
    <xf numFmtId="164" fontId="2" fillId="0" borderId="0" xfId="0" applyNumberFormat="1" applyFont="1"/>
    <xf numFmtId="2" fontId="2" fillId="0" borderId="18" xfId="0" applyNumberFormat="1" applyFont="1" applyBorder="1" applyAlignment="1" applyProtection="1">
      <alignment horizontal="center"/>
      <protection locked="0"/>
    </xf>
    <xf numFmtId="4" fontId="2" fillId="0" borderId="19" xfId="0" applyNumberFormat="1" applyFont="1" applyBorder="1" applyAlignment="1" applyProtection="1">
      <alignment horizontal="center"/>
      <protection locked="0"/>
    </xf>
    <xf numFmtId="2" fontId="2" fillId="2" borderId="21" xfId="0" applyNumberFormat="1" applyFont="1" applyFill="1" applyBorder="1" applyAlignment="1" applyProtection="1">
      <protection locked="0"/>
    </xf>
    <xf numFmtId="4" fontId="2" fillId="0" borderId="3" xfId="0" applyNumberFormat="1" applyFont="1" applyFill="1" applyBorder="1"/>
    <xf numFmtId="4" fontId="2" fillId="0" borderId="22" xfId="0" applyNumberFormat="1" applyFont="1" applyBorder="1"/>
    <xf numFmtId="165" fontId="2" fillId="0" borderId="21" xfId="0" applyNumberFormat="1" applyFont="1" applyBorder="1" applyAlignment="1" applyProtection="1"/>
    <xf numFmtId="164" fontId="2" fillId="2" borderId="21" xfId="0" applyNumberFormat="1" applyFont="1" applyFill="1" applyBorder="1" applyAlignment="1">
      <alignment horizontal="center"/>
    </xf>
    <xf numFmtId="2" fontId="2" fillId="0" borderId="21" xfId="0" applyNumberFormat="1" applyFont="1" applyFill="1" applyBorder="1" applyAlignment="1" applyProtection="1">
      <alignment horizontal="center"/>
      <protection locked="0"/>
    </xf>
    <xf numFmtId="2" fontId="2" fillId="0" borderId="21" xfId="0" applyNumberFormat="1" applyFont="1" applyBorder="1" applyAlignment="1" applyProtection="1">
      <alignment horizontal="center"/>
      <protection locked="0"/>
    </xf>
    <xf numFmtId="4" fontId="2" fillId="0" borderId="23" xfId="0" applyNumberFormat="1" applyFont="1" applyBorder="1" applyAlignment="1" applyProtection="1">
      <alignment horizontal="center"/>
    </xf>
    <xf numFmtId="4" fontId="2" fillId="0" borderId="23" xfId="0" applyNumberFormat="1" applyFont="1" applyBorder="1" applyAlignment="1">
      <alignment horizontal="center"/>
    </xf>
    <xf numFmtId="2" fontId="7" fillId="0" borderId="21" xfId="0" applyNumberFormat="1" applyFont="1" applyBorder="1" applyAlignment="1" applyProtection="1">
      <alignment horizontal="center"/>
      <protection locked="0"/>
    </xf>
    <xf numFmtId="0" fontId="0" fillId="0" borderId="20" xfId="0" applyFont="1" applyBorder="1" applyAlignment="1">
      <alignment wrapText="1"/>
    </xf>
    <xf numFmtId="0" fontId="7" fillId="0" borderId="21" xfId="0" applyFont="1" applyBorder="1" applyAlignment="1" applyProtection="1">
      <alignment horizontal="center" vertical="center"/>
    </xf>
    <xf numFmtId="0" fontId="2" fillId="0" borderId="3" xfId="0" applyFont="1" applyBorder="1" applyAlignment="1">
      <alignment horizontal="center"/>
    </xf>
    <xf numFmtId="0" fontId="2" fillId="0" borderId="23" xfId="0" applyFont="1" applyBorder="1" applyAlignment="1">
      <alignment horizontal="center"/>
    </xf>
    <xf numFmtId="0" fontId="2" fillId="0" borderId="22" xfId="0" applyFont="1" applyBorder="1" applyAlignment="1">
      <alignment horizontal="center"/>
    </xf>
    <xf numFmtId="164" fontId="9" fillId="0" borderId="18" xfId="0" applyNumberFormat="1" applyFont="1" applyBorder="1" applyAlignment="1">
      <alignment horizontal="center"/>
    </xf>
    <xf numFmtId="0" fontId="2" fillId="0" borderId="3" xfId="0" applyFont="1" applyBorder="1"/>
    <xf numFmtId="0" fontId="2" fillId="0" borderId="22" xfId="0" applyFont="1" applyBorder="1"/>
    <xf numFmtId="2" fontId="2" fillId="0" borderId="21" xfId="0" applyNumberFormat="1" applyFont="1" applyBorder="1" applyAlignment="1" applyProtection="1">
      <protection locked="0"/>
    </xf>
    <xf numFmtId="2" fontId="2" fillId="0" borderId="3" xfId="0" applyNumberFormat="1" applyFont="1" applyBorder="1" applyAlignment="1" applyProtection="1"/>
    <xf numFmtId="2" fontId="2" fillId="0" borderId="22" xfId="0" applyNumberFormat="1" applyFont="1" applyBorder="1" applyAlignment="1" applyProtection="1"/>
    <xf numFmtId="2" fontId="2" fillId="0" borderId="3" xfId="0" applyNumberFormat="1" applyFont="1" applyBorder="1" applyAlignment="1">
      <alignment horizontal="center"/>
    </xf>
    <xf numFmtId="2" fontId="2" fillId="0" borderId="21" xfId="0" applyNumberFormat="1" applyFont="1" applyBorder="1" applyAlignment="1" applyProtection="1"/>
    <xf numFmtId="165" fontId="2" fillId="0" borderId="3" xfId="0" applyNumberFormat="1" applyFont="1" applyBorder="1" applyAlignment="1" applyProtection="1"/>
    <xf numFmtId="165" fontId="2" fillId="0" borderId="23" xfId="0" applyNumberFormat="1" applyFont="1" applyBorder="1" applyAlignment="1" applyProtection="1"/>
    <xf numFmtId="165" fontId="2" fillId="0" borderId="22" xfId="0" applyNumberFormat="1" applyFont="1" applyBorder="1" applyAlignment="1" applyProtection="1"/>
    <xf numFmtId="164" fontId="2" fillId="0" borderId="3" xfId="0" applyNumberFormat="1" applyFont="1" applyBorder="1" applyAlignment="1">
      <alignment horizontal="center"/>
    </xf>
    <xf numFmtId="164" fontId="2" fillId="0" borderId="22" xfId="0" applyNumberFormat="1" applyFont="1" applyBorder="1" applyAlignment="1">
      <alignment horizontal="center"/>
    </xf>
    <xf numFmtId="164" fontId="2" fillId="0" borderId="3" xfId="0" applyNumberFormat="1" applyFont="1" applyBorder="1" applyAlignment="1" applyProtection="1">
      <alignment horizontal="center"/>
      <protection locked="0"/>
    </xf>
    <xf numFmtId="164" fontId="2" fillId="0" borderId="23" xfId="0" applyNumberFormat="1" applyFont="1" applyBorder="1" applyAlignment="1" applyProtection="1">
      <alignment horizontal="center"/>
      <protection locked="0"/>
    </xf>
    <xf numFmtId="164" fontId="2" fillId="0" borderId="22" xfId="0" applyNumberFormat="1" applyFont="1" applyBorder="1" applyAlignment="1" applyProtection="1">
      <alignment horizontal="center"/>
      <protection locked="0"/>
    </xf>
    <xf numFmtId="164" fontId="2" fillId="2" borderId="3" xfId="0" applyNumberFormat="1" applyFont="1" applyFill="1" applyBorder="1" applyAlignment="1" applyProtection="1">
      <alignment horizontal="center"/>
      <protection locked="0"/>
    </xf>
    <xf numFmtId="164" fontId="2" fillId="2" borderId="3" xfId="0" applyNumberFormat="1" applyFont="1" applyFill="1" applyBorder="1" applyAlignment="1" applyProtection="1">
      <protection locked="0"/>
    </xf>
    <xf numFmtId="164" fontId="2" fillId="2" borderId="23" xfId="0" applyNumberFormat="1" applyFont="1" applyFill="1" applyBorder="1" applyAlignment="1" applyProtection="1">
      <protection locked="0"/>
    </xf>
    <xf numFmtId="164" fontId="2" fillId="2" borderId="22" xfId="0" applyNumberFormat="1" applyFont="1" applyFill="1" applyBorder="1" applyAlignment="1" applyProtection="1">
      <alignment horizontal="center"/>
      <protection locked="0"/>
    </xf>
    <xf numFmtId="2" fontId="2" fillId="2" borderId="3" xfId="0" applyNumberFormat="1" applyFont="1" applyFill="1" applyBorder="1" applyAlignment="1" applyProtection="1">
      <alignment horizontal="center"/>
      <protection locked="0"/>
    </xf>
    <xf numFmtId="4" fontId="2" fillId="2" borderId="22" xfId="0" applyNumberFormat="1" applyFont="1" applyFill="1" applyBorder="1" applyAlignment="1" applyProtection="1">
      <alignment horizontal="center"/>
      <protection locked="0"/>
    </xf>
    <xf numFmtId="2" fontId="2" fillId="2" borderId="21" xfId="0" applyNumberFormat="1" applyFont="1" applyFill="1" applyBorder="1" applyAlignment="1" applyProtection="1"/>
    <xf numFmtId="4" fontId="2" fillId="2" borderId="3" xfId="0" applyNumberFormat="1" applyFont="1" applyFill="1" applyBorder="1" applyAlignment="1" applyProtection="1">
      <protection locked="0"/>
    </xf>
    <xf numFmtId="4" fontId="2" fillId="2" borderId="23" xfId="0" applyNumberFormat="1" applyFont="1" applyFill="1" applyBorder="1" applyAlignment="1" applyProtection="1">
      <protection locked="0"/>
    </xf>
    <xf numFmtId="4" fontId="2" fillId="2" borderId="22" xfId="0" applyNumberFormat="1" applyFont="1" applyFill="1" applyBorder="1" applyAlignment="1" applyProtection="1">
      <protection locked="0"/>
    </xf>
    <xf numFmtId="4" fontId="2" fillId="2" borderId="3" xfId="0" applyNumberFormat="1" applyFont="1" applyFill="1" applyBorder="1" applyAlignment="1" applyProtection="1">
      <alignment horizontal="center"/>
    </xf>
    <xf numFmtId="4" fontId="2" fillId="2" borderId="3" xfId="0" applyNumberFormat="1" applyFont="1" applyFill="1" applyBorder="1" applyAlignment="1" applyProtection="1"/>
    <xf numFmtId="4" fontId="2" fillId="2" borderId="23" xfId="0" applyNumberFormat="1" applyFont="1" applyFill="1" applyBorder="1" applyAlignment="1" applyProtection="1"/>
    <xf numFmtId="4" fontId="2" fillId="2" borderId="22" xfId="0" applyNumberFormat="1" applyFont="1" applyFill="1" applyBorder="1" applyAlignment="1" applyProtection="1">
      <alignment horizontal="center"/>
    </xf>
    <xf numFmtId="4" fontId="2" fillId="2" borderId="3" xfId="0" applyNumberFormat="1" applyFont="1" applyFill="1" applyBorder="1" applyAlignment="1">
      <alignment horizontal="center"/>
    </xf>
    <xf numFmtId="166" fontId="2" fillId="2" borderId="21" xfId="0" applyNumberFormat="1" applyFont="1" applyFill="1" applyBorder="1" applyAlignment="1" applyProtection="1">
      <alignment horizontal="center"/>
    </xf>
    <xf numFmtId="4" fontId="2" fillId="2" borderId="23" xfId="0" applyNumberFormat="1" applyFont="1" applyFill="1" applyBorder="1" applyAlignment="1" applyProtection="1">
      <alignment horizontal="center"/>
    </xf>
    <xf numFmtId="2" fontId="2" fillId="0" borderId="0" xfId="0" applyNumberFormat="1" applyFont="1"/>
    <xf numFmtId="164" fontId="2" fillId="0" borderId="21" xfId="0" applyNumberFormat="1" applyFont="1" applyFill="1" applyBorder="1" applyAlignment="1" applyProtection="1">
      <alignment horizontal="center"/>
      <protection locked="0"/>
    </xf>
    <xf numFmtId="4" fontId="2" fillId="2" borderId="3" xfId="0" applyNumberFormat="1" applyFont="1" applyFill="1" applyBorder="1" applyAlignment="1" applyProtection="1">
      <alignment horizontal="center"/>
      <protection locked="0"/>
    </xf>
    <xf numFmtId="2" fontId="2" fillId="2" borderId="21" xfId="0" applyNumberFormat="1" applyFont="1" applyFill="1" applyBorder="1" applyAlignment="1" applyProtection="1">
      <alignment horizontal="center"/>
      <protection locked="0"/>
    </xf>
    <xf numFmtId="4" fontId="2" fillId="2" borderId="23" xfId="0" applyNumberFormat="1" applyFont="1" applyFill="1" applyBorder="1" applyAlignment="1">
      <alignment horizontal="center"/>
    </xf>
    <xf numFmtId="4" fontId="2" fillId="0" borderId="22" xfId="0" applyNumberFormat="1" applyFont="1" applyBorder="1" applyAlignment="1" applyProtection="1">
      <protection locked="0"/>
    </xf>
    <xf numFmtId="2" fontId="2" fillId="0" borderId="22" xfId="0" applyNumberFormat="1" applyFont="1" applyBorder="1" applyAlignment="1" applyProtection="1">
      <protection locked="0"/>
    </xf>
    <xf numFmtId="164" fontId="9" fillId="0" borderId="21" xfId="0" applyNumberFormat="1" applyFont="1" applyBorder="1" applyAlignment="1">
      <alignment horizontal="center"/>
    </xf>
    <xf numFmtId="4" fontId="9" fillId="0" borderId="3" xfId="0" applyNumberFormat="1" applyFont="1" applyBorder="1" applyAlignment="1">
      <alignment horizontal="center"/>
    </xf>
    <xf numFmtId="4" fontId="9" fillId="0" borderId="23" xfId="0" applyNumberFormat="1" applyFont="1" applyBorder="1" applyAlignment="1">
      <alignment horizontal="center"/>
    </xf>
    <xf numFmtId="0" fontId="16" fillId="0" borderId="1" xfId="0" applyFont="1" applyBorder="1" applyAlignment="1">
      <alignment horizontal="center" vertical="center" wrapText="1"/>
    </xf>
    <xf numFmtId="0" fontId="16" fillId="0" borderId="24" xfId="0" applyFont="1" applyBorder="1" applyAlignment="1">
      <alignment horizontal="center" vertical="center" wrapText="1"/>
    </xf>
    <xf numFmtId="4" fontId="0" fillId="0" borderId="3" xfId="0" applyNumberFormat="1" applyFont="1" applyBorder="1"/>
    <xf numFmtId="4" fontId="2" fillId="0" borderId="3" xfId="0" applyNumberFormat="1" applyFont="1" applyBorder="1" applyAlignment="1" applyProtection="1">
      <protection locked="0"/>
    </xf>
    <xf numFmtId="4" fontId="2" fillId="0" borderId="3" xfId="0" applyNumberFormat="1" applyFont="1" applyBorder="1" applyAlignment="1" applyProtection="1"/>
    <xf numFmtId="164" fontId="2" fillId="0" borderId="21" xfId="0" applyNumberFormat="1" applyFont="1" applyBorder="1" applyAlignment="1">
      <alignment horizontal="center"/>
    </xf>
    <xf numFmtId="165" fontId="2" fillId="0" borderId="21" xfId="0" applyNumberFormat="1" applyFont="1" applyBorder="1" applyAlignment="1" applyProtection="1">
      <alignment horizontal="center"/>
    </xf>
    <xf numFmtId="4" fontId="0" fillId="2" borderId="3" xfId="0" applyNumberFormat="1" applyFont="1" applyFill="1" applyBorder="1"/>
    <xf numFmtId="4" fontId="2" fillId="0" borderId="3" xfId="0" applyNumberFormat="1" applyFont="1" applyBorder="1" applyAlignment="1">
      <alignment horizontal="right"/>
    </xf>
    <xf numFmtId="2" fontId="7" fillId="0" borderId="21" xfId="0" applyNumberFormat="1" applyFont="1" applyBorder="1" applyAlignment="1" applyProtection="1">
      <alignment horizontal="right"/>
      <protection locked="0"/>
    </xf>
    <xf numFmtId="4" fontId="9" fillId="0" borderId="22" xfId="0" applyNumberFormat="1" applyFont="1" applyBorder="1" applyAlignment="1">
      <alignment horizontal="center"/>
    </xf>
    <xf numFmtId="0" fontId="0" fillId="0" borderId="25" xfId="0" applyFont="1" applyBorder="1" applyAlignment="1">
      <alignment horizontal="left" wrapText="1"/>
    </xf>
    <xf numFmtId="0" fontId="7" fillId="0" borderId="26" xfId="0" applyFont="1" applyBorder="1" applyAlignment="1" applyProtection="1">
      <alignment horizontal="center" vertical="center"/>
    </xf>
    <xf numFmtId="4" fontId="2" fillId="0" borderId="27" xfId="0" applyNumberFormat="1" applyFont="1" applyBorder="1" applyAlignment="1">
      <alignment horizontal="center"/>
    </xf>
    <xf numFmtId="4" fontId="2" fillId="0" borderId="28" xfId="0" applyNumberFormat="1" applyFont="1" applyBorder="1"/>
    <xf numFmtId="4" fontId="2" fillId="0" borderId="28" xfId="0" applyNumberFormat="1" applyFont="1" applyBorder="1" applyAlignment="1">
      <alignment horizontal="center"/>
    </xf>
    <xf numFmtId="167" fontId="2" fillId="0" borderId="0" xfId="1" applyNumberFormat="1" applyFont="1"/>
    <xf numFmtId="2" fontId="0" fillId="0" borderId="29" xfId="0" applyNumberFormat="1" applyFont="1" applyBorder="1" applyAlignment="1" applyProtection="1">
      <alignment horizontal="right"/>
      <protection locked="0"/>
    </xf>
    <xf numFmtId="2" fontId="18" fillId="0" borderId="30" xfId="0" applyNumberFormat="1" applyFont="1" applyBorder="1" applyAlignment="1">
      <alignment horizontal="center"/>
    </xf>
    <xf numFmtId="4" fontId="18" fillId="0" borderId="31" xfId="0" applyNumberFormat="1" applyFont="1" applyBorder="1" applyAlignment="1">
      <alignment horizontal="center"/>
    </xf>
    <xf numFmtId="4" fontId="18" fillId="0" borderId="32" xfId="1" applyNumberFormat="1" applyFont="1" applyBorder="1" applyAlignment="1">
      <alignment horizontal="center"/>
    </xf>
    <xf numFmtId="2" fontId="18" fillId="0" borderId="31" xfId="0" applyNumberFormat="1" applyFont="1" applyBorder="1" applyAlignment="1">
      <alignment horizontal="center"/>
    </xf>
    <xf numFmtId="43" fontId="2" fillId="0" borderId="0" xfId="1" applyFont="1"/>
    <xf numFmtId="0" fontId="0" fillId="0" borderId="0" xfId="0" applyFont="1" applyFill="1" applyBorder="1"/>
    <xf numFmtId="0" fontId="19" fillId="0" borderId="0" xfId="0" applyFont="1" applyFill="1" applyAlignment="1">
      <alignment horizontal="left" wrapText="1"/>
    </xf>
    <xf numFmtId="0" fontId="19" fillId="0" borderId="0" xfId="0" applyFont="1" applyFill="1" applyAlignment="1">
      <alignment horizontal="center" wrapText="1"/>
    </xf>
    <xf numFmtId="0" fontId="20" fillId="0" borderId="1" xfId="0" applyFont="1" applyBorder="1" applyAlignment="1">
      <alignment horizontal="center"/>
    </xf>
    <xf numFmtId="0" fontId="21" fillId="0" borderId="0" xfId="0" applyFont="1" applyBorder="1" applyAlignment="1"/>
    <xf numFmtId="0" fontId="21" fillId="0" borderId="1" xfId="0" applyFont="1" applyBorder="1" applyAlignment="1">
      <alignment horizontal="center"/>
    </xf>
    <xf numFmtId="0" fontId="4" fillId="0" borderId="2" xfId="0" applyFont="1" applyBorder="1" applyAlignment="1">
      <alignment horizontal="center"/>
    </xf>
    <xf numFmtId="0" fontId="4" fillId="0" borderId="0" xfId="0" applyFont="1" applyBorder="1" applyAlignment="1"/>
    <xf numFmtId="0" fontId="0" fillId="0" borderId="0" xfId="0" applyFont="1"/>
    <xf numFmtId="0" fontId="4" fillId="0" borderId="0" xfId="0" applyFont="1" applyBorder="1" applyAlignment="1">
      <alignment horizontal="center"/>
    </xf>
    <xf numFmtId="0" fontId="17" fillId="0" borderId="0" xfId="0" applyFont="1"/>
    <xf numFmtId="0" fontId="0" fillId="3" borderId="0" xfId="0" applyFont="1" applyFill="1" applyBorder="1"/>
    <xf numFmtId="0" fontId="2" fillId="3" borderId="0" xfId="0" applyFont="1" applyFill="1"/>
    <xf numFmtId="0" fontId="2" fillId="3" borderId="33" xfId="0" applyFont="1" applyFill="1" applyBorder="1"/>
    <xf numFmtId="2" fontId="17" fillId="0" borderId="0" xfId="0" applyNumberFormat="1" applyFont="1" applyBorder="1" applyAlignment="1" applyProtection="1">
      <protection locked="0"/>
    </xf>
    <xf numFmtId="0" fontId="22" fillId="0" borderId="0" xfId="0" applyFont="1"/>
    <xf numFmtId="168" fontId="2" fillId="0" borderId="0" xfId="0" applyNumberFormat="1" applyFont="1"/>
    <xf numFmtId="43" fontId="2" fillId="0" borderId="0" xfId="0" applyNumberFormat="1" applyFont="1"/>
    <xf numFmtId="0" fontId="23" fillId="2" borderId="0" xfId="0" applyFont="1" applyFill="1" applyBorder="1"/>
    <xf numFmtId="0" fontId="23" fillId="2" borderId="0" xfId="0" applyFont="1" applyFill="1"/>
    <xf numFmtId="2" fontId="23" fillId="2" borderId="0" xfId="0" applyNumberFormat="1" applyFont="1" applyFill="1"/>
    <xf numFmtId="169" fontId="23" fillId="2" borderId="0" xfId="0" applyNumberFormat="1" applyFont="1" applyFill="1"/>
    <xf numFmtId="0" fontId="24" fillId="2" borderId="0" xfId="0" applyFont="1" applyFill="1"/>
    <xf numFmtId="0" fontId="22" fillId="2" borderId="0" xfId="0" applyFont="1" applyFill="1" applyBorder="1"/>
    <xf numFmtId="0" fontId="22" fillId="2" borderId="0" xfId="0" applyFont="1" applyFill="1"/>
    <xf numFmtId="164" fontId="22" fillId="2" borderId="0" xfId="0" applyNumberFormat="1" applyFont="1" applyFill="1"/>
    <xf numFmtId="169" fontId="22" fillId="2" borderId="0" xfId="0" applyNumberFormat="1" applyFont="1" applyFill="1"/>
    <xf numFmtId="168" fontId="22" fillId="2" borderId="0" xfId="0" applyNumberFormat="1" applyFont="1" applyFill="1"/>
    <xf numFmtId="4" fontId="2" fillId="0" borderId="0" xfId="0" applyNumberFormat="1" applyFont="1"/>
    <xf numFmtId="170" fontId="2" fillId="0" borderId="0" xfId="0" applyNumberFormat="1" applyFont="1"/>
  </cellXfs>
  <cellStyles count="4">
    <cellStyle name="Kablelis" xfId="1" builtinId="3"/>
    <cellStyle name="Normal_Sheet1" xfId="3"/>
    <cellStyle name="Normal_TRECFORMantras2001333" xfId="2"/>
    <cellStyle name="Paprastas"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etine%20i&#353;%20B11%20PILDOM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11 sumos patvirtintos cia sum"/>
      <sheetName val="6000470"/>
      <sheetName val="MMA"/>
      <sheetName val="6000460"/>
      <sheetName val="6000110"/>
      <sheetName val="6000092"/>
      <sheetName val="pspc003 jeigu eis i lank samata"/>
    </sheetNames>
    <sheetDataSet>
      <sheetData sheetId="0"/>
      <sheetData sheetId="1">
        <row r="24">
          <cell r="B24">
            <v>1</v>
          </cell>
          <cell r="C24">
            <v>6582.6</v>
          </cell>
          <cell r="D24">
            <v>2238.06</v>
          </cell>
          <cell r="E24">
            <v>910.38</v>
          </cell>
          <cell r="H24">
            <v>1</v>
          </cell>
          <cell r="I24">
            <v>7460.89</v>
          </cell>
          <cell r="J24">
            <v>1642.91</v>
          </cell>
          <cell r="K24">
            <v>778.34</v>
          </cell>
          <cell r="N24">
            <v>1869.84</v>
          </cell>
        </row>
        <row r="25">
          <cell r="B25">
            <v>1</v>
          </cell>
          <cell r="C25">
            <v>5666.76</v>
          </cell>
          <cell r="D25">
            <v>1926.72</v>
          </cell>
          <cell r="E25">
            <v>783.72</v>
          </cell>
          <cell r="H25">
            <v>1</v>
          </cell>
          <cell r="I25">
            <v>4881.71</v>
          </cell>
          <cell r="J25">
            <v>1662.44</v>
          </cell>
          <cell r="K25">
            <v>1024.1099999999999</v>
          </cell>
          <cell r="N25">
            <v>472.38</v>
          </cell>
        </row>
        <row r="26">
          <cell r="B26">
            <v>4</v>
          </cell>
          <cell r="C26">
            <v>19640.46</v>
          </cell>
          <cell r="D26">
            <v>6677.76</v>
          </cell>
          <cell r="E26">
            <v>2716.26</v>
          </cell>
          <cell r="H26">
            <v>4</v>
          </cell>
          <cell r="I26">
            <v>19694</v>
          </cell>
          <cell r="J26">
            <v>4180.71</v>
          </cell>
          <cell r="K26">
            <v>3850.86</v>
          </cell>
          <cell r="N26">
            <v>2893.51</v>
          </cell>
        </row>
        <row r="27">
          <cell r="B27">
            <v>3</v>
          </cell>
          <cell r="C27">
            <v>15347.46</v>
          </cell>
          <cell r="D27">
            <v>5218.1400000000003</v>
          </cell>
          <cell r="E27">
            <v>2122.56</v>
          </cell>
          <cell r="H27">
            <v>3</v>
          </cell>
          <cell r="I27">
            <v>12006.18</v>
          </cell>
          <cell r="J27">
            <v>3004.7</v>
          </cell>
          <cell r="K27">
            <v>2175.63</v>
          </cell>
          <cell r="N27">
            <v>1230.82</v>
          </cell>
        </row>
        <row r="28">
          <cell r="B28">
            <v>84</v>
          </cell>
          <cell r="C28">
            <v>387049.74</v>
          </cell>
          <cell r="D28">
            <v>131596.92000000001</v>
          </cell>
          <cell r="E28">
            <v>53529</v>
          </cell>
          <cell r="H28">
            <v>81.25</v>
          </cell>
          <cell r="I28">
            <v>384278.46</v>
          </cell>
          <cell r="J28">
            <v>76370.179999999993</v>
          </cell>
          <cell r="K28">
            <v>56295.66</v>
          </cell>
          <cell r="N28">
            <v>50098.65</v>
          </cell>
        </row>
        <row r="31">
          <cell r="B31">
            <v>20</v>
          </cell>
          <cell r="C31">
            <v>59679.86</v>
          </cell>
          <cell r="D31">
            <v>20291.150000000001</v>
          </cell>
          <cell r="E31">
            <v>8253.7199999999993</v>
          </cell>
          <cell r="F31">
            <v>5252.5</v>
          </cell>
          <cell r="H31">
            <v>19</v>
          </cell>
          <cell r="I31">
            <v>50109.15</v>
          </cell>
          <cell r="J31">
            <v>6651.15</v>
          </cell>
          <cell r="K31">
            <v>7533.63</v>
          </cell>
          <cell r="L31">
            <v>3186.17</v>
          </cell>
          <cell r="N31">
            <v>8757.7999999999993</v>
          </cell>
        </row>
        <row r="43">
          <cell r="B43">
            <v>0.5</v>
          </cell>
          <cell r="C43">
            <v>2003.4</v>
          </cell>
          <cell r="D43">
            <v>681.16</v>
          </cell>
          <cell r="E43">
            <v>277.07</v>
          </cell>
          <cell r="H43">
            <v>0.5</v>
          </cell>
          <cell r="I43">
            <v>1852.53</v>
          </cell>
          <cell r="J43">
            <v>508.77</v>
          </cell>
          <cell r="K43">
            <v>0</v>
          </cell>
          <cell r="N43">
            <v>213.4</v>
          </cell>
        </row>
        <row r="56">
          <cell r="B56">
            <v>2</v>
          </cell>
          <cell r="C56">
            <v>10052.780000000001</v>
          </cell>
          <cell r="D56">
            <v>3417.94</v>
          </cell>
          <cell r="E56">
            <v>1390.3</v>
          </cell>
          <cell r="H56">
            <v>2</v>
          </cell>
          <cell r="I56">
            <v>12009.16</v>
          </cell>
          <cell r="J56">
            <v>2986.63</v>
          </cell>
          <cell r="K56">
            <v>2002.97</v>
          </cell>
          <cell r="N56">
            <v>1875.24</v>
          </cell>
        </row>
        <row r="58">
          <cell r="B58">
            <v>17.5</v>
          </cell>
          <cell r="C58">
            <v>77519.06</v>
          </cell>
          <cell r="D58">
            <v>26356.48</v>
          </cell>
          <cell r="E58">
            <v>10720.89</v>
          </cell>
          <cell r="H58">
            <v>17.5</v>
          </cell>
          <cell r="I58">
            <v>79559.460000000006</v>
          </cell>
          <cell r="J58">
            <v>17373.419999999998</v>
          </cell>
          <cell r="K58">
            <v>8313.5300000000007</v>
          </cell>
          <cell r="N58">
            <v>8154.4</v>
          </cell>
        </row>
        <row r="62">
          <cell r="B62">
            <v>4</v>
          </cell>
          <cell r="C62">
            <v>11673.39</v>
          </cell>
          <cell r="D62">
            <v>0</v>
          </cell>
          <cell r="E62">
            <v>5424.38</v>
          </cell>
          <cell r="H62">
            <v>4</v>
          </cell>
          <cell r="I62">
            <v>9104.86</v>
          </cell>
          <cell r="K62">
            <v>1719.93</v>
          </cell>
          <cell r="N62">
            <v>947.17</v>
          </cell>
        </row>
      </sheetData>
      <sheetData sheetId="2">
        <row r="69">
          <cell r="I69">
            <v>0</v>
          </cell>
          <cell r="K69">
            <v>0</v>
          </cell>
          <cell r="L69">
            <v>0</v>
          </cell>
          <cell r="O69">
            <v>0</v>
          </cell>
        </row>
      </sheetData>
      <sheetData sheetId="3">
        <row r="28">
          <cell r="B28">
            <v>6</v>
          </cell>
          <cell r="C28">
            <v>27711.31</v>
          </cell>
          <cell r="D28">
            <v>5542.26</v>
          </cell>
          <cell r="E28">
            <v>7761.91</v>
          </cell>
          <cell r="H28">
            <v>4</v>
          </cell>
          <cell r="I28">
            <v>18977.95</v>
          </cell>
          <cell r="J28">
            <v>4229.5600000000004</v>
          </cell>
          <cell r="K28">
            <v>4420.7</v>
          </cell>
          <cell r="L28">
            <v>0</v>
          </cell>
          <cell r="M28">
            <v>0</v>
          </cell>
          <cell r="N28">
            <v>1571.37</v>
          </cell>
        </row>
        <row r="31">
          <cell r="B31">
            <v>145</v>
          </cell>
          <cell r="C31">
            <v>461887.45</v>
          </cell>
          <cell r="D31">
            <v>92377.49</v>
          </cell>
          <cell r="E31">
            <v>107090.96</v>
          </cell>
          <cell r="F31">
            <v>9633.24</v>
          </cell>
          <cell r="H31">
            <v>139</v>
          </cell>
          <cell r="I31">
            <v>409966.93</v>
          </cell>
          <cell r="J31">
            <v>59819.48</v>
          </cell>
          <cell r="K31">
            <v>91466.82</v>
          </cell>
          <cell r="L31">
            <v>5620.55</v>
          </cell>
          <cell r="M31">
            <v>0</v>
          </cell>
          <cell r="N31">
            <v>65404.55</v>
          </cell>
        </row>
      </sheetData>
      <sheetData sheetId="4">
        <row r="28">
          <cell r="B28">
            <v>67</v>
          </cell>
          <cell r="C28">
            <v>250345.5</v>
          </cell>
          <cell r="D28">
            <v>41281.980000000003</v>
          </cell>
          <cell r="E28">
            <v>20803.02</v>
          </cell>
          <cell r="H28">
            <v>57</v>
          </cell>
          <cell r="I28">
            <v>202544.13</v>
          </cell>
          <cell r="J28">
            <v>24356.87</v>
          </cell>
          <cell r="K28">
            <v>52762.93</v>
          </cell>
          <cell r="L28">
            <v>0</v>
          </cell>
          <cell r="M28">
            <v>0</v>
          </cell>
          <cell r="N28">
            <v>24970.89</v>
          </cell>
        </row>
      </sheetData>
      <sheetData sheetId="5">
        <row r="28">
          <cell r="B28">
            <v>2</v>
          </cell>
          <cell r="C28">
            <v>9086.8799999999992</v>
          </cell>
          <cell r="D28">
            <v>1817.4</v>
          </cell>
          <cell r="E28">
            <v>234.42</v>
          </cell>
          <cell r="H28">
            <v>1.75</v>
          </cell>
          <cell r="I28">
            <v>9821.83</v>
          </cell>
          <cell r="J28">
            <v>2580.23</v>
          </cell>
          <cell r="K28">
            <v>2189.5700000000002</v>
          </cell>
          <cell r="L28">
            <v>0</v>
          </cell>
          <cell r="M28">
            <v>0</v>
          </cell>
          <cell r="N28">
            <v>507.1</v>
          </cell>
        </row>
        <row r="31">
          <cell r="B31">
            <v>13</v>
          </cell>
          <cell r="C31">
            <v>39424.080000000002</v>
          </cell>
          <cell r="D31">
            <v>7884.84</v>
          </cell>
          <cell r="E31">
            <v>1017.12</v>
          </cell>
          <cell r="F31">
            <v>2534.1</v>
          </cell>
          <cell r="H31">
            <v>7</v>
          </cell>
          <cell r="I31">
            <v>27973.3</v>
          </cell>
          <cell r="J31">
            <v>3697.9</v>
          </cell>
          <cell r="K31">
            <v>4039.8</v>
          </cell>
          <cell r="L31">
            <v>648.97</v>
          </cell>
          <cell r="M31">
            <v>0</v>
          </cell>
          <cell r="N31">
            <v>5229.99</v>
          </cell>
        </row>
      </sheetData>
      <sheetData sheetId="6"/>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T95"/>
  <sheetViews>
    <sheetView tabSelected="1" workbookViewId="0">
      <selection activeCell="C10" sqref="C10"/>
    </sheetView>
  </sheetViews>
  <sheetFormatPr defaultRowHeight="12"/>
  <cols>
    <col min="1" max="1" width="30.5703125" style="1" customWidth="1"/>
    <col min="2" max="4" width="10.28515625" style="1" customWidth="1"/>
    <col min="5" max="5" width="11" style="1" customWidth="1"/>
    <col min="6" max="6" width="9.140625" style="1" customWidth="1"/>
    <col min="7" max="7" width="14" style="1" customWidth="1"/>
    <col min="8" max="8" width="8.140625" style="1" customWidth="1"/>
    <col min="9" max="9" width="10.85546875" style="1" customWidth="1"/>
    <col min="10" max="10" width="8.7109375" style="1" customWidth="1"/>
    <col min="11" max="12" width="9.28515625" style="1" customWidth="1"/>
    <col min="13" max="13" width="9.7109375" style="1" customWidth="1"/>
    <col min="14" max="14" width="10.42578125" style="1" customWidth="1"/>
    <col min="15" max="15" width="13.7109375" style="1" customWidth="1"/>
    <col min="16" max="16" width="9.140625" style="1"/>
    <col min="17" max="17" width="13.28515625" style="1" bestFit="1" customWidth="1"/>
    <col min="18" max="18" width="12.140625" style="1" customWidth="1"/>
    <col min="19" max="256" width="9.140625" style="1"/>
    <col min="257" max="257" width="30.5703125" style="1" customWidth="1"/>
    <col min="258" max="260" width="10.28515625" style="1" customWidth="1"/>
    <col min="261" max="261" width="11" style="1" customWidth="1"/>
    <col min="262" max="262" width="9.140625" style="1" customWidth="1"/>
    <col min="263" max="263" width="14" style="1" customWidth="1"/>
    <col min="264" max="264" width="8.140625" style="1" customWidth="1"/>
    <col min="265" max="265" width="10.85546875" style="1" customWidth="1"/>
    <col min="266" max="266" width="8.7109375" style="1" customWidth="1"/>
    <col min="267" max="268" width="9.28515625" style="1" customWidth="1"/>
    <col min="269" max="269" width="9.7109375" style="1" customWidth="1"/>
    <col min="270" max="270" width="10.42578125" style="1" customWidth="1"/>
    <col min="271" max="271" width="13.7109375" style="1" customWidth="1"/>
    <col min="272" max="272" width="9.140625" style="1"/>
    <col min="273" max="273" width="13.28515625" style="1" bestFit="1" customWidth="1"/>
    <col min="274" max="274" width="12.140625" style="1" customWidth="1"/>
    <col min="275" max="512" width="9.140625" style="1"/>
    <col min="513" max="513" width="30.5703125" style="1" customWidth="1"/>
    <col min="514" max="516" width="10.28515625" style="1" customWidth="1"/>
    <col min="517" max="517" width="11" style="1" customWidth="1"/>
    <col min="518" max="518" width="9.140625" style="1" customWidth="1"/>
    <col min="519" max="519" width="14" style="1" customWidth="1"/>
    <col min="520" max="520" width="8.140625" style="1" customWidth="1"/>
    <col min="521" max="521" width="10.85546875" style="1" customWidth="1"/>
    <col min="522" max="522" width="8.7109375" style="1" customWidth="1"/>
    <col min="523" max="524" width="9.28515625" style="1" customWidth="1"/>
    <col min="525" max="525" width="9.7109375" style="1" customWidth="1"/>
    <col min="526" max="526" width="10.42578125" style="1" customWidth="1"/>
    <col min="527" max="527" width="13.7109375" style="1" customWidth="1"/>
    <col min="528" max="528" width="9.140625" style="1"/>
    <col min="529" max="529" width="13.28515625" style="1" bestFit="1" customWidth="1"/>
    <col min="530" max="530" width="12.140625" style="1" customWidth="1"/>
    <col min="531" max="768" width="9.140625" style="1"/>
    <col min="769" max="769" width="30.5703125" style="1" customWidth="1"/>
    <col min="770" max="772" width="10.28515625" style="1" customWidth="1"/>
    <col min="773" max="773" width="11" style="1" customWidth="1"/>
    <col min="774" max="774" width="9.140625" style="1" customWidth="1"/>
    <col min="775" max="775" width="14" style="1" customWidth="1"/>
    <col min="776" max="776" width="8.140625" style="1" customWidth="1"/>
    <col min="777" max="777" width="10.85546875" style="1" customWidth="1"/>
    <col min="778" max="778" width="8.7109375" style="1" customWidth="1"/>
    <col min="779" max="780" width="9.28515625" style="1" customWidth="1"/>
    <col min="781" max="781" width="9.7109375" style="1" customWidth="1"/>
    <col min="782" max="782" width="10.42578125" style="1" customWidth="1"/>
    <col min="783" max="783" width="13.7109375" style="1" customWidth="1"/>
    <col min="784" max="784" width="9.140625" style="1"/>
    <col min="785" max="785" width="13.28515625" style="1" bestFit="1" customWidth="1"/>
    <col min="786" max="786" width="12.140625" style="1" customWidth="1"/>
    <col min="787" max="1024" width="9.140625" style="1"/>
    <col min="1025" max="1025" width="30.5703125" style="1" customWidth="1"/>
    <col min="1026" max="1028" width="10.28515625" style="1" customWidth="1"/>
    <col min="1029" max="1029" width="11" style="1" customWidth="1"/>
    <col min="1030" max="1030" width="9.140625" style="1" customWidth="1"/>
    <col min="1031" max="1031" width="14" style="1" customWidth="1"/>
    <col min="1032" max="1032" width="8.140625" style="1" customWidth="1"/>
    <col min="1033" max="1033" width="10.85546875" style="1" customWidth="1"/>
    <col min="1034" max="1034" width="8.7109375" style="1" customWidth="1"/>
    <col min="1035" max="1036" width="9.28515625" style="1" customWidth="1"/>
    <col min="1037" max="1037" width="9.7109375" style="1" customWidth="1"/>
    <col min="1038" max="1038" width="10.42578125" style="1" customWidth="1"/>
    <col min="1039" max="1039" width="13.7109375" style="1" customWidth="1"/>
    <col min="1040" max="1040" width="9.140625" style="1"/>
    <col min="1041" max="1041" width="13.28515625" style="1" bestFit="1" customWidth="1"/>
    <col min="1042" max="1042" width="12.140625" style="1" customWidth="1"/>
    <col min="1043" max="1280" width="9.140625" style="1"/>
    <col min="1281" max="1281" width="30.5703125" style="1" customWidth="1"/>
    <col min="1282" max="1284" width="10.28515625" style="1" customWidth="1"/>
    <col min="1285" max="1285" width="11" style="1" customWidth="1"/>
    <col min="1286" max="1286" width="9.140625" style="1" customWidth="1"/>
    <col min="1287" max="1287" width="14" style="1" customWidth="1"/>
    <col min="1288" max="1288" width="8.140625" style="1" customWidth="1"/>
    <col min="1289" max="1289" width="10.85546875" style="1" customWidth="1"/>
    <col min="1290" max="1290" width="8.7109375" style="1" customWidth="1"/>
    <col min="1291" max="1292" width="9.28515625" style="1" customWidth="1"/>
    <col min="1293" max="1293" width="9.7109375" style="1" customWidth="1"/>
    <col min="1294" max="1294" width="10.42578125" style="1" customWidth="1"/>
    <col min="1295" max="1295" width="13.7109375" style="1" customWidth="1"/>
    <col min="1296" max="1296" width="9.140625" style="1"/>
    <col min="1297" max="1297" width="13.28515625" style="1" bestFit="1" customWidth="1"/>
    <col min="1298" max="1298" width="12.140625" style="1" customWidth="1"/>
    <col min="1299" max="1536" width="9.140625" style="1"/>
    <col min="1537" max="1537" width="30.5703125" style="1" customWidth="1"/>
    <col min="1538" max="1540" width="10.28515625" style="1" customWidth="1"/>
    <col min="1541" max="1541" width="11" style="1" customWidth="1"/>
    <col min="1542" max="1542" width="9.140625" style="1" customWidth="1"/>
    <col min="1543" max="1543" width="14" style="1" customWidth="1"/>
    <col min="1544" max="1544" width="8.140625" style="1" customWidth="1"/>
    <col min="1545" max="1545" width="10.85546875" style="1" customWidth="1"/>
    <col min="1546" max="1546" width="8.7109375" style="1" customWidth="1"/>
    <col min="1547" max="1548" width="9.28515625" style="1" customWidth="1"/>
    <col min="1549" max="1549" width="9.7109375" style="1" customWidth="1"/>
    <col min="1550" max="1550" width="10.42578125" style="1" customWidth="1"/>
    <col min="1551" max="1551" width="13.7109375" style="1" customWidth="1"/>
    <col min="1552" max="1552" width="9.140625" style="1"/>
    <col min="1553" max="1553" width="13.28515625" style="1" bestFit="1" customWidth="1"/>
    <col min="1554" max="1554" width="12.140625" style="1" customWidth="1"/>
    <col min="1555" max="1792" width="9.140625" style="1"/>
    <col min="1793" max="1793" width="30.5703125" style="1" customWidth="1"/>
    <col min="1794" max="1796" width="10.28515625" style="1" customWidth="1"/>
    <col min="1797" max="1797" width="11" style="1" customWidth="1"/>
    <col min="1798" max="1798" width="9.140625" style="1" customWidth="1"/>
    <col min="1799" max="1799" width="14" style="1" customWidth="1"/>
    <col min="1800" max="1800" width="8.140625" style="1" customWidth="1"/>
    <col min="1801" max="1801" width="10.85546875" style="1" customWidth="1"/>
    <col min="1802" max="1802" width="8.7109375" style="1" customWidth="1"/>
    <col min="1803" max="1804" width="9.28515625" style="1" customWidth="1"/>
    <col min="1805" max="1805" width="9.7109375" style="1" customWidth="1"/>
    <col min="1806" max="1806" width="10.42578125" style="1" customWidth="1"/>
    <col min="1807" max="1807" width="13.7109375" style="1" customWidth="1"/>
    <col min="1808" max="1808" width="9.140625" style="1"/>
    <col min="1809" max="1809" width="13.28515625" style="1" bestFit="1" customWidth="1"/>
    <col min="1810" max="1810" width="12.140625" style="1" customWidth="1"/>
    <col min="1811" max="2048" width="9.140625" style="1"/>
    <col min="2049" max="2049" width="30.5703125" style="1" customWidth="1"/>
    <col min="2050" max="2052" width="10.28515625" style="1" customWidth="1"/>
    <col min="2053" max="2053" width="11" style="1" customWidth="1"/>
    <col min="2054" max="2054" width="9.140625" style="1" customWidth="1"/>
    <col min="2055" max="2055" width="14" style="1" customWidth="1"/>
    <col min="2056" max="2056" width="8.140625" style="1" customWidth="1"/>
    <col min="2057" max="2057" width="10.85546875" style="1" customWidth="1"/>
    <col min="2058" max="2058" width="8.7109375" style="1" customWidth="1"/>
    <col min="2059" max="2060" width="9.28515625" style="1" customWidth="1"/>
    <col min="2061" max="2061" width="9.7109375" style="1" customWidth="1"/>
    <col min="2062" max="2062" width="10.42578125" style="1" customWidth="1"/>
    <col min="2063" max="2063" width="13.7109375" style="1" customWidth="1"/>
    <col min="2064" max="2064" width="9.140625" style="1"/>
    <col min="2065" max="2065" width="13.28515625" style="1" bestFit="1" customWidth="1"/>
    <col min="2066" max="2066" width="12.140625" style="1" customWidth="1"/>
    <col min="2067" max="2304" width="9.140625" style="1"/>
    <col min="2305" max="2305" width="30.5703125" style="1" customWidth="1"/>
    <col min="2306" max="2308" width="10.28515625" style="1" customWidth="1"/>
    <col min="2309" max="2309" width="11" style="1" customWidth="1"/>
    <col min="2310" max="2310" width="9.140625" style="1" customWidth="1"/>
    <col min="2311" max="2311" width="14" style="1" customWidth="1"/>
    <col min="2312" max="2312" width="8.140625" style="1" customWidth="1"/>
    <col min="2313" max="2313" width="10.85546875" style="1" customWidth="1"/>
    <col min="2314" max="2314" width="8.7109375" style="1" customWidth="1"/>
    <col min="2315" max="2316" width="9.28515625" style="1" customWidth="1"/>
    <col min="2317" max="2317" width="9.7109375" style="1" customWidth="1"/>
    <col min="2318" max="2318" width="10.42578125" style="1" customWidth="1"/>
    <col min="2319" max="2319" width="13.7109375" style="1" customWidth="1"/>
    <col min="2320" max="2320" width="9.140625" style="1"/>
    <col min="2321" max="2321" width="13.28515625" style="1" bestFit="1" customWidth="1"/>
    <col min="2322" max="2322" width="12.140625" style="1" customWidth="1"/>
    <col min="2323" max="2560" width="9.140625" style="1"/>
    <col min="2561" max="2561" width="30.5703125" style="1" customWidth="1"/>
    <col min="2562" max="2564" width="10.28515625" style="1" customWidth="1"/>
    <col min="2565" max="2565" width="11" style="1" customWidth="1"/>
    <col min="2566" max="2566" width="9.140625" style="1" customWidth="1"/>
    <col min="2567" max="2567" width="14" style="1" customWidth="1"/>
    <col min="2568" max="2568" width="8.140625" style="1" customWidth="1"/>
    <col min="2569" max="2569" width="10.85546875" style="1" customWidth="1"/>
    <col min="2570" max="2570" width="8.7109375" style="1" customWidth="1"/>
    <col min="2571" max="2572" width="9.28515625" style="1" customWidth="1"/>
    <col min="2573" max="2573" width="9.7109375" style="1" customWidth="1"/>
    <col min="2574" max="2574" width="10.42578125" style="1" customWidth="1"/>
    <col min="2575" max="2575" width="13.7109375" style="1" customWidth="1"/>
    <col min="2576" max="2576" width="9.140625" style="1"/>
    <col min="2577" max="2577" width="13.28515625" style="1" bestFit="1" customWidth="1"/>
    <col min="2578" max="2578" width="12.140625" style="1" customWidth="1"/>
    <col min="2579" max="2816" width="9.140625" style="1"/>
    <col min="2817" max="2817" width="30.5703125" style="1" customWidth="1"/>
    <col min="2818" max="2820" width="10.28515625" style="1" customWidth="1"/>
    <col min="2821" max="2821" width="11" style="1" customWidth="1"/>
    <col min="2822" max="2822" width="9.140625" style="1" customWidth="1"/>
    <col min="2823" max="2823" width="14" style="1" customWidth="1"/>
    <col min="2824" max="2824" width="8.140625" style="1" customWidth="1"/>
    <col min="2825" max="2825" width="10.85546875" style="1" customWidth="1"/>
    <col min="2826" max="2826" width="8.7109375" style="1" customWidth="1"/>
    <col min="2827" max="2828" width="9.28515625" style="1" customWidth="1"/>
    <col min="2829" max="2829" width="9.7109375" style="1" customWidth="1"/>
    <col min="2830" max="2830" width="10.42578125" style="1" customWidth="1"/>
    <col min="2831" max="2831" width="13.7109375" style="1" customWidth="1"/>
    <col min="2832" max="2832" width="9.140625" style="1"/>
    <col min="2833" max="2833" width="13.28515625" style="1" bestFit="1" customWidth="1"/>
    <col min="2834" max="2834" width="12.140625" style="1" customWidth="1"/>
    <col min="2835" max="3072" width="9.140625" style="1"/>
    <col min="3073" max="3073" width="30.5703125" style="1" customWidth="1"/>
    <col min="3074" max="3076" width="10.28515625" style="1" customWidth="1"/>
    <col min="3077" max="3077" width="11" style="1" customWidth="1"/>
    <col min="3078" max="3078" width="9.140625" style="1" customWidth="1"/>
    <col min="3079" max="3079" width="14" style="1" customWidth="1"/>
    <col min="3080" max="3080" width="8.140625" style="1" customWidth="1"/>
    <col min="3081" max="3081" width="10.85546875" style="1" customWidth="1"/>
    <col min="3082" max="3082" width="8.7109375" style="1" customWidth="1"/>
    <col min="3083" max="3084" width="9.28515625" style="1" customWidth="1"/>
    <col min="3085" max="3085" width="9.7109375" style="1" customWidth="1"/>
    <col min="3086" max="3086" width="10.42578125" style="1" customWidth="1"/>
    <col min="3087" max="3087" width="13.7109375" style="1" customWidth="1"/>
    <col min="3088" max="3088" width="9.140625" style="1"/>
    <col min="3089" max="3089" width="13.28515625" style="1" bestFit="1" customWidth="1"/>
    <col min="3090" max="3090" width="12.140625" style="1" customWidth="1"/>
    <col min="3091" max="3328" width="9.140625" style="1"/>
    <col min="3329" max="3329" width="30.5703125" style="1" customWidth="1"/>
    <col min="3330" max="3332" width="10.28515625" style="1" customWidth="1"/>
    <col min="3333" max="3333" width="11" style="1" customWidth="1"/>
    <col min="3334" max="3334" width="9.140625" style="1" customWidth="1"/>
    <col min="3335" max="3335" width="14" style="1" customWidth="1"/>
    <col min="3336" max="3336" width="8.140625" style="1" customWidth="1"/>
    <col min="3337" max="3337" width="10.85546875" style="1" customWidth="1"/>
    <col min="3338" max="3338" width="8.7109375" style="1" customWidth="1"/>
    <col min="3339" max="3340" width="9.28515625" style="1" customWidth="1"/>
    <col min="3341" max="3341" width="9.7109375" style="1" customWidth="1"/>
    <col min="3342" max="3342" width="10.42578125" style="1" customWidth="1"/>
    <col min="3343" max="3343" width="13.7109375" style="1" customWidth="1"/>
    <col min="3344" max="3344" width="9.140625" style="1"/>
    <col min="3345" max="3345" width="13.28515625" style="1" bestFit="1" customWidth="1"/>
    <col min="3346" max="3346" width="12.140625" style="1" customWidth="1"/>
    <col min="3347" max="3584" width="9.140625" style="1"/>
    <col min="3585" max="3585" width="30.5703125" style="1" customWidth="1"/>
    <col min="3586" max="3588" width="10.28515625" style="1" customWidth="1"/>
    <col min="3589" max="3589" width="11" style="1" customWidth="1"/>
    <col min="3590" max="3590" width="9.140625" style="1" customWidth="1"/>
    <col min="3591" max="3591" width="14" style="1" customWidth="1"/>
    <col min="3592" max="3592" width="8.140625" style="1" customWidth="1"/>
    <col min="3593" max="3593" width="10.85546875" style="1" customWidth="1"/>
    <col min="3594" max="3594" width="8.7109375" style="1" customWidth="1"/>
    <col min="3595" max="3596" width="9.28515625" style="1" customWidth="1"/>
    <col min="3597" max="3597" width="9.7109375" style="1" customWidth="1"/>
    <col min="3598" max="3598" width="10.42578125" style="1" customWidth="1"/>
    <col min="3599" max="3599" width="13.7109375" style="1" customWidth="1"/>
    <col min="3600" max="3600" width="9.140625" style="1"/>
    <col min="3601" max="3601" width="13.28515625" style="1" bestFit="1" customWidth="1"/>
    <col min="3602" max="3602" width="12.140625" style="1" customWidth="1"/>
    <col min="3603" max="3840" width="9.140625" style="1"/>
    <col min="3841" max="3841" width="30.5703125" style="1" customWidth="1"/>
    <col min="3842" max="3844" width="10.28515625" style="1" customWidth="1"/>
    <col min="3845" max="3845" width="11" style="1" customWidth="1"/>
    <col min="3846" max="3846" width="9.140625" style="1" customWidth="1"/>
    <col min="3847" max="3847" width="14" style="1" customWidth="1"/>
    <col min="3848" max="3848" width="8.140625" style="1" customWidth="1"/>
    <col min="3849" max="3849" width="10.85546875" style="1" customWidth="1"/>
    <col min="3850" max="3850" width="8.7109375" style="1" customWidth="1"/>
    <col min="3851" max="3852" width="9.28515625" style="1" customWidth="1"/>
    <col min="3853" max="3853" width="9.7109375" style="1" customWidth="1"/>
    <col min="3854" max="3854" width="10.42578125" style="1" customWidth="1"/>
    <col min="3855" max="3855" width="13.7109375" style="1" customWidth="1"/>
    <col min="3856" max="3856" width="9.140625" style="1"/>
    <col min="3857" max="3857" width="13.28515625" style="1" bestFit="1" customWidth="1"/>
    <col min="3858" max="3858" width="12.140625" style="1" customWidth="1"/>
    <col min="3859" max="4096" width="9.140625" style="1"/>
    <col min="4097" max="4097" width="30.5703125" style="1" customWidth="1"/>
    <col min="4098" max="4100" width="10.28515625" style="1" customWidth="1"/>
    <col min="4101" max="4101" width="11" style="1" customWidth="1"/>
    <col min="4102" max="4102" width="9.140625" style="1" customWidth="1"/>
    <col min="4103" max="4103" width="14" style="1" customWidth="1"/>
    <col min="4104" max="4104" width="8.140625" style="1" customWidth="1"/>
    <col min="4105" max="4105" width="10.85546875" style="1" customWidth="1"/>
    <col min="4106" max="4106" width="8.7109375" style="1" customWidth="1"/>
    <col min="4107" max="4108" width="9.28515625" style="1" customWidth="1"/>
    <col min="4109" max="4109" width="9.7109375" style="1" customWidth="1"/>
    <col min="4110" max="4110" width="10.42578125" style="1" customWidth="1"/>
    <col min="4111" max="4111" width="13.7109375" style="1" customWidth="1"/>
    <col min="4112" max="4112" width="9.140625" style="1"/>
    <col min="4113" max="4113" width="13.28515625" style="1" bestFit="1" customWidth="1"/>
    <col min="4114" max="4114" width="12.140625" style="1" customWidth="1"/>
    <col min="4115" max="4352" width="9.140625" style="1"/>
    <col min="4353" max="4353" width="30.5703125" style="1" customWidth="1"/>
    <col min="4354" max="4356" width="10.28515625" style="1" customWidth="1"/>
    <col min="4357" max="4357" width="11" style="1" customWidth="1"/>
    <col min="4358" max="4358" width="9.140625" style="1" customWidth="1"/>
    <col min="4359" max="4359" width="14" style="1" customWidth="1"/>
    <col min="4360" max="4360" width="8.140625" style="1" customWidth="1"/>
    <col min="4361" max="4361" width="10.85546875" style="1" customWidth="1"/>
    <col min="4362" max="4362" width="8.7109375" style="1" customWidth="1"/>
    <col min="4363" max="4364" width="9.28515625" style="1" customWidth="1"/>
    <col min="4365" max="4365" width="9.7109375" style="1" customWidth="1"/>
    <col min="4366" max="4366" width="10.42578125" style="1" customWidth="1"/>
    <col min="4367" max="4367" width="13.7109375" style="1" customWidth="1"/>
    <col min="4368" max="4368" width="9.140625" style="1"/>
    <col min="4369" max="4369" width="13.28515625" style="1" bestFit="1" customWidth="1"/>
    <col min="4370" max="4370" width="12.140625" style="1" customWidth="1"/>
    <col min="4371" max="4608" width="9.140625" style="1"/>
    <col min="4609" max="4609" width="30.5703125" style="1" customWidth="1"/>
    <col min="4610" max="4612" width="10.28515625" style="1" customWidth="1"/>
    <col min="4613" max="4613" width="11" style="1" customWidth="1"/>
    <col min="4614" max="4614" width="9.140625" style="1" customWidth="1"/>
    <col min="4615" max="4615" width="14" style="1" customWidth="1"/>
    <col min="4616" max="4616" width="8.140625" style="1" customWidth="1"/>
    <col min="4617" max="4617" width="10.85546875" style="1" customWidth="1"/>
    <col min="4618" max="4618" width="8.7109375" style="1" customWidth="1"/>
    <col min="4619" max="4620" width="9.28515625" style="1" customWidth="1"/>
    <col min="4621" max="4621" width="9.7109375" style="1" customWidth="1"/>
    <col min="4622" max="4622" width="10.42578125" style="1" customWidth="1"/>
    <col min="4623" max="4623" width="13.7109375" style="1" customWidth="1"/>
    <col min="4624" max="4624" width="9.140625" style="1"/>
    <col min="4625" max="4625" width="13.28515625" style="1" bestFit="1" customWidth="1"/>
    <col min="4626" max="4626" width="12.140625" style="1" customWidth="1"/>
    <col min="4627" max="4864" width="9.140625" style="1"/>
    <col min="4865" max="4865" width="30.5703125" style="1" customWidth="1"/>
    <col min="4866" max="4868" width="10.28515625" style="1" customWidth="1"/>
    <col min="4869" max="4869" width="11" style="1" customWidth="1"/>
    <col min="4870" max="4870" width="9.140625" style="1" customWidth="1"/>
    <col min="4871" max="4871" width="14" style="1" customWidth="1"/>
    <col min="4872" max="4872" width="8.140625" style="1" customWidth="1"/>
    <col min="4873" max="4873" width="10.85546875" style="1" customWidth="1"/>
    <col min="4874" max="4874" width="8.7109375" style="1" customWidth="1"/>
    <col min="4875" max="4876" width="9.28515625" style="1" customWidth="1"/>
    <col min="4877" max="4877" width="9.7109375" style="1" customWidth="1"/>
    <col min="4878" max="4878" width="10.42578125" style="1" customWidth="1"/>
    <col min="4879" max="4879" width="13.7109375" style="1" customWidth="1"/>
    <col min="4880" max="4880" width="9.140625" style="1"/>
    <col min="4881" max="4881" width="13.28515625" style="1" bestFit="1" customWidth="1"/>
    <col min="4882" max="4882" width="12.140625" style="1" customWidth="1"/>
    <col min="4883" max="5120" width="9.140625" style="1"/>
    <col min="5121" max="5121" width="30.5703125" style="1" customWidth="1"/>
    <col min="5122" max="5124" width="10.28515625" style="1" customWidth="1"/>
    <col min="5125" max="5125" width="11" style="1" customWidth="1"/>
    <col min="5126" max="5126" width="9.140625" style="1" customWidth="1"/>
    <col min="5127" max="5127" width="14" style="1" customWidth="1"/>
    <col min="5128" max="5128" width="8.140625" style="1" customWidth="1"/>
    <col min="5129" max="5129" width="10.85546875" style="1" customWidth="1"/>
    <col min="5130" max="5130" width="8.7109375" style="1" customWidth="1"/>
    <col min="5131" max="5132" width="9.28515625" style="1" customWidth="1"/>
    <col min="5133" max="5133" width="9.7109375" style="1" customWidth="1"/>
    <col min="5134" max="5134" width="10.42578125" style="1" customWidth="1"/>
    <col min="5135" max="5135" width="13.7109375" style="1" customWidth="1"/>
    <col min="5136" max="5136" width="9.140625" style="1"/>
    <col min="5137" max="5137" width="13.28515625" style="1" bestFit="1" customWidth="1"/>
    <col min="5138" max="5138" width="12.140625" style="1" customWidth="1"/>
    <col min="5139" max="5376" width="9.140625" style="1"/>
    <col min="5377" max="5377" width="30.5703125" style="1" customWidth="1"/>
    <col min="5378" max="5380" width="10.28515625" style="1" customWidth="1"/>
    <col min="5381" max="5381" width="11" style="1" customWidth="1"/>
    <col min="5382" max="5382" width="9.140625" style="1" customWidth="1"/>
    <col min="5383" max="5383" width="14" style="1" customWidth="1"/>
    <col min="5384" max="5384" width="8.140625" style="1" customWidth="1"/>
    <col min="5385" max="5385" width="10.85546875" style="1" customWidth="1"/>
    <col min="5386" max="5386" width="8.7109375" style="1" customWidth="1"/>
    <col min="5387" max="5388" width="9.28515625" style="1" customWidth="1"/>
    <col min="5389" max="5389" width="9.7109375" style="1" customWidth="1"/>
    <col min="5390" max="5390" width="10.42578125" style="1" customWidth="1"/>
    <col min="5391" max="5391" width="13.7109375" style="1" customWidth="1"/>
    <col min="5392" max="5392" width="9.140625" style="1"/>
    <col min="5393" max="5393" width="13.28515625" style="1" bestFit="1" customWidth="1"/>
    <col min="5394" max="5394" width="12.140625" style="1" customWidth="1"/>
    <col min="5395" max="5632" width="9.140625" style="1"/>
    <col min="5633" max="5633" width="30.5703125" style="1" customWidth="1"/>
    <col min="5634" max="5636" width="10.28515625" style="1" customWidth="1"/>
    <col min="5637" max="5637" width="11" style="1" customWidth="1"/>
    <col min="5638" max="5638" width="9.140625" style="1" customWidth="1"/>
    <col min="5639" max="5639" width="14" style="1" customWidth="1"/>
    <col min="5640" max="5640" width="8.140625" style="1" customWidth="1"/>
    <col min="5641" max="5641" width="10.85546875" style="1" customWidth="1"/>
    <col min="5642" max="5642" width="8.7109375" style="1" customWidth="1"/>
    <col min="5643" max="5644" width="9.28515625" style="1" customWidth="1"/>
    <col min="5645" max="5645" width="9.7109375" style="1" customWidth="1"/>
    <col min="5646" max="5646" width="10.42578125" style="1" customWidth="1"/>
    <col min="5647" max="5647" width="13.7109375" style="1" customWidth="1"/>
    <col min="5648" max="5648" width="9.140625" style="1"/>
    <col min="5649" max="5649" width="13.28515625" style="1" bestFit="1" customWidth="1"/>
    <col min="5650" max="5650" width="12.140625" style="1" customWidth="1"/>
    <col min="5651" max="5888" width="9.140625" style="1"/>
    <col min="5889" max="5889" width="30.5703125" style="1" customWidth="1"/>
    <col min="5890" max="5892" width="10.28515625" style="1" customWidth="1"/>
    <col min="5893" max="5893" width="11" style="1" customWidth="1"/>
    <col min="5894" max="5894" width="9.140625" style="1" customWidth="1"/>
    <col min="5895" max="5895" width="14" style="1" customWidth="1"/>
    <col min="5896" max="5896" width="8.140625" style="1" customWidth="1"/>
    <col min="5897" max="5897" width="10.85546875" style="1" customWidth="1"/>
    <col min="5898" max="5898" width="8.7109375" style="1" customWidth="1"/>
    <col min="5899" max="5900" width="9.28515625" style="1" customWidth="1"/>
    <col min="5901" max="5901" width="9.7109375" style="1" customWidth="1"/>
    <col min="5902" max="5902" width="10.42578125" style="1" customWidth="1"/>
    <col min="5903" max="5903" width="13.7109375" style="1" customWidth="1"/>
    <col min="5904" max="5904" width="9.140625" style="1"/>
    <col min="5905" max="5905" width="13.28515625" style="1" bestFit="1" customWidth="1"/>
    <col min="5906" max="5906" width="12.140625" style="1" customWidth="1"/>
    <col min="5907" max="6144" width="9.140625" style="1"/>
    <col min="6145" max="6145" width="30.5703125" style="1" customWidth="1"/>
    <col min="6146" max="6148" width="10.28515625" style="1" customWidth="1"/>
    <col min="6149" max="6149" width="11" style="1" customWidth="1"/>
    <col min="6150" max="6150" width="9.140625" style="1" customWidth="1"/>
    <col min="6151" max="6151" width="14" style="1" customWidth="1"/>
    <col min="6152" max="6152" width="8.140625" style="1" customWidth="1"/>
    <col min="6153" max="6153" width="10.85546875" style="1" customWidth="1"/>
    <col min="6154" max="6154" width="8.7109375" style="1" customWidth="1"/>
    <col min="6155" max="6156" width="9.28515625" style="1" customWidth="1"/>
    <col min="6157" max="6157" width="9.7109375" style="1" customWidth="1"/>
    <col min="6158" max="6158" width="10.42578125" style="1" customWidth="1"/>
    <col min="6159" max="6159" width="13.7109375" style="1" customWidth="1"/>
    <col min="6160" max="6160" width="9.140625" style="1"/>
    <col min="6161" max="6161" width="13.28515625" style="1" bestFit="1" customWidth="1"/>
    <col min="6162" max="6162" width="12.140625" style="1" customWidth="1"/>
    <col min="6163" max="6400" width="9.140625" style="1"/>
    <col min="6401" max="6401" width="30.5703125" style="1" customWidth="1"/>
    <col min="6402" max="6404" width="10.28515625" style="1" customWidth="1"/>
    <col min="6405" max="6405" width="11" style="1" customWidth="1"/>
    <col min="6406" max="6406" width="9.140625" style="1" customWidth="1"/>
    <col min="6407" max="6407" width="14" style="1" customWidth="1"/>
    <col min="6408" max="6408" width="8.140625" style="1" customWidth="1"/>
    <col min="6409" max="6409" width="10.85546875" style="1" customWidth="1"/>
    <col min="6410" max="6410" width="8.7109375" style="1" customWidth="1"/>
    <col min="6411" max="6412" width="9.28515625" style="1" customWidth="1"/>
    <col min="6413" max="6413" width="9.7109375" style="1" customWidth="1"/>
    <col min="6414" max="6414" width="10.42578125" style="1" customWidth="1"/>
    <col min="6415" max="6415" width="13.7109375" style="1" customWidth="1"/>
    <col min="6416" max="6416" width="9.140625" style="1"/>
    <col min="6417" max="6417" width="13.28515625" style="1" bestFit="1" customWidth="1"/>
    <col min="6418" max="6418" width="12.140625" style="1" customWidth="1"/>
    <col min="6419" max="6656" width="9.140625" style="1"/>
    <col min="6657" max="6657" width="30.5703125" style="1" customWidth="1"/>
    <col min="6658" max="6660" width="10.28515625" style="1" customWidth="1"/>
    <col min="6661" max="6661" width="11" style="1" customWidth="1"/>
    <col min="6662" max="6662" width="9.140625" style="1" customWidth="1"/>
    <col min="6663" max="6663" width="14" style="1" customWidth="1"/>
    <col min="6664" max="6664" width="8.140625" style="1" customWidth="1"/>
    <col min="6665" max="6665" width="10.85546875" style="1" customWidth="1"/>
    <col min="6666" max="6666" width="8.7109375" style="1" customWidth="1"/>
    <col min="6667" max="6668" width="9.28515625" style="1" customWidth="1"/>
    <col min="6669" max="6669" width="9.7109375" style="1" customWidth="1"/>
    <col min="6670" max="6670" width="10.42578125" style="1" customWidth="1"/>
    <col min="6671" max="6671" width="13.7109375" style="1" customWidth="1"/>
    <col min="6672" max="6672" width="9.140625" style="1"/>
    <col min="6673" max="6673" width="13.28515625" style="1" bestFit="1" customWidth="1"/>
    <col min="6674" max="6674" width="12.140625" style="1" customWidth="1"/>
    <col min="6675" max="6912" width="9.140625" style="1"/>
    <col min="6913" max="6913" width="30.5703125" style="1" customWidth="1"/>
    <col min="6914" max="6916" width="10.28515625" style="1" customWidth="1"/>
    <col min="6917" max="6917" width="11" style="1" customWidth="1"/>
    <col min="6918" max="6918" width="9.140625" style="1" customWidth="1"/>
    <col min="6919" max="6919" width="14" style="1" customWidth="1"/>
    <col min="6920" max="6920" width="8.140625" style="1" customWidth="1"/>
    <col min="6921" max="6921" width="10.85546875" style="1" customWidth="1"/>
    <col min="6922" max="6922" width="8.7109375" style="1" customWidth="1"/>
    <col min="6923" max="6924" width="9.28515625" style="1" customWidth="1"/>
    <col min="6925" max="6925" width="9.7109375" style="1" customWidth="1"/>
    <col min="6926" max="6926" width="10.42578125" style="1" customWidth="1"/>
    <col min="6927" max="6927" width="13.7109375" style="1" customWidth="1"/>
    <col min="6928" max="6928" width="9.140625" style="1"/>
    <col min="6929" max="6929" width="13.28515625" style="1" bestFit="1" customWidth="1"/>
    <col min="6930" max="6930" width="12.140625" style="1" customWidth="1"/>
    <col min="6931" max="7168" width="9.140625" style="1"/>
    <col min="7169" max="7169" width="30.5703125" style="1" customWidth="1"/>
    <col min="7170" max="7172" width="10.28515625" style="1" customWidth="1"/>
    <col min="7173" max="7173" width="11" style="1" customWidth="1"/>
    <col min="7174" max="7174" width="9.140625" style="1" customWidth="1"/>
    <col min="7175" max="7175" width="14" style="1" customWidth="1"/>
    <col min="7176" max="7176" width="8.140625" style="1" customWidth="1"/>
    <col min="7177" max="7177" width="10.85546875" style="1" customWidth="1"/>
    <col min="7178" max="7178" width="8.7109375" style="1" customWidth="1"/>
    <col min="7179" max="7180" width="9.28515625" style="1" customWidth="1"/>
    <col min="7181" max="7181" width="9.7109375" style="1" customWidth="1"/>
    <col min="7182" max="7182" width="10.42578125" style="1" customWidth="1"/>
    <col min="7183" max="7183" width="13.7109375" style="1" customWidth="1"/>
    <col min="7184" max="7184" width="9.140625" style="1"/>
    <col min="7185" max="7185" width="13.28515625" style="1" bestFit="1" customWidth="1"/>
    <col min="7186" max="7186" width="12.140625" style="1" customWidth="1"/>
    <col min="7187" max="7424" width="9.140625" style="1"/>
    <col min="7425" max="7425" width="30.5703125" style="1" customWidth="1"/>
    <col min="7426" max="7428" width="10.28515625" style="1" customWidth="1"/>
    <col min="7429" max="7429" width="11" style="1" customWidth="1"/>
    <col min="7430" max="7430" width="9.140625" style="1" customWidth="1"/>
    <col min="7431" max="7431" width="14" style="1" customWidth="1"/>
    <col min="7432" max="7432" width="8.140625" style="1" customWidth="1"/>
    <col min="7433" max="7433" width="10.85546875" style="1" customWidth="1"/>
    <col min="7434" max="7434" width="8.7109375" style="1" customWidth="1"/>
    <col min="7435" max="7436" width="9.28515625" style="1" customWidth="1"/>
    <col min="7437" max="7437" width="9.7109375" style="1" customWidth="1"/>
    <col min="7438" max="7438" width="10.42578125" style="1" customWidth="1"/>
    <col min="7439" max="7439" width="13.7109375" style="1" customWidth="1"/>
    <col min="7440" max="7440" width="9.140625" style="1"/>
    <col min="7441" max="7441" width="13.28515625" style="1" bestFit="1" customWidth="1"/>
    <col min="7442" max="7442" width="12.140625" style="1" customWidth="1"/>
    <col min="7443" max="7680" width="9.140625" style="1"/>
    <col min="7681" max="7681" width="30.5703125" style="1" customWidth="1"/>
    <col min="7682" max="7684" width="10.28515625" style="1" customWidth="1"/>
    <col min="7685" max="7685" width="11" style="1" customWidth="1"/>
    <col min="7686" max="7686" width="9.140625" style="1" customWidth="1"/>
    <col min="7687" max="7687" width="14" style="1" customWidth="1"/>
    <col min="7688" max="7688" width="8.140625" style="1" customWidth="1"/>
    <col min="7689" max="7689" width="10.85546875" style="1" customWidth="1"/>
    <col min="7690" max="7690" width="8.7109375" style="1" customWidth="1"/>
    <col min="7691" max="7692" width="9.28515625" style="1" customWidth="1"/>
    <col min="7693" max="7693" width="9.7109375" style="1" customWidth="1"/>
    <col min="7694" max="7694" width="10.42578125" style="1" customWidth="1"/>
    <col min="7695" max="7695" width="13.7109375" style="1" customWidth="1"/>
    <col min="7696" max="7696" width="9.140625" style="1"/>
    <col min="7697" max="7697" width="13.28515625" style="1" bestFit="1" customWidth="1"/>
    <col min="7698" max="7698" width="12.140625" style="1" customWidth="1"/>
    <col min="7699" max="7936" width="9.140625" style="1"/>
    <col min="7937" max="7937" width="30.5703125" style="1" customWidth="1"/>
    <col min="7938" max="7940" width="10.28515625" style="1" customWidth="1"/>
    <col min="7941" max="7941" width="11" style="1" customWidth="1"/>
    <col min="7942" max="7942" width="9.140625" style="1" customWidth="1"/>
    <col min="7943" max="7943" width="14" style="1" customWidth="1"/>
    <col min="7944" max="7944" width="8.140625" style="1" customWidth="1"/>
    <col min="7945" max="7945" width="10.85546875" style="1" customWidth="1"/>
    <col min="7946" max="7946" width="8.7109375" style="1" customWidth="1"/>
    <col min="7947" max="7948" width="9.28515625" style="1" customWidth="1"/>
    <col min="7949" max="7949" width="9.7109375" style="1" customWidth="1"/>
    <col min="7950" max="7950" width="10.42578125" style="1" customWidth="1"/>
    <col min="7951" max="7951" width="13.7109375" style="1" customWidth="1"/>
    <col min="7952" max="7952" width="9.140625" style="1"/>
    <col min="7953" max="7953" width="13.28515625" style="1" bestFit="1" customWidth="1"/>
    <col min="7954" max="7954" width="12.140625" style="1" customWidth="1"/>
    <col min="7955" max="8192" width="9.140625" style="1"/>
    <col min="8193" max="8193" width="30.5703125" style="1" customWidth="1"/>
    <col min="8194" max="8196" width="10.28515625" style="1" customWidth="1"/>
    <col min="8197" max="8197" width="11" style="1" customWidth="1"/>
    <col min="8198" max="8198" width="9.140625" style="1" customWidth="1"/>
    <col min="8199" max="8199" width="14" style="1" customWidth="1"/>
    <col min="8200" max="8200" width="8.140625" style="1" customWidth="1"/>
    <col min="8201" max="8201" width="10.85546875" style="1" customWidth="1"/>
    <col min="8202" max="8202" width="8.7109375" style="1" customWidth="1"/>
    <col min="8203" max="8204" width="9.28515625" style="1" customWidth="1"/>
    <col min="8205" max="8205" width="9.7109375" style="1" customWidth="1"/>
    <col min="8206" max="8206" width="10.42578125" style="1" customWidth="1"/>
    <col min="8207" max="8207" width="13.7109375" style="1" customWidth="1"/>
    <col min="8208" max="8208" width="9.140625" style="1"/>
    <col min="8209" max="8209" width="13.28515625" style="1" bestFit="1" customWidth="1"/>
    <col min="8210" max="8210" width="12.140625" style="1" customWidth="1"/>
    <col min="8211" max="8448" width="9.140625" style="1"/>
    <col min="8449" max="8449" width="30.5703125" style="1" customWidth="1"/>
    <col min="8450" max="8452" width="10.28515625" style="1" customWidth="1"/>
    <col min="8453" max="8453" width="11" style="1" customWidth="1"/>
    <col min="8454" max="8454" width="9.140625" style="1" customWidth="1"/>
    <col min="8455" max="8455" width="14" style="1" customWidth="1"/>
    <col min="8456" max="8456" width="8.140625" style="1" customWidth="1"/>
    <col min="8457" max="8457" width="10.85546875" style="1" customWidth="1"/>
    <col min="8458" max="8458" width="8.7109375" style="1" customWidth="1"/>
    <col min="8459" max="8460" width="9.28515625" style="1" customWidth="1"/>
    <col min="8461" max="8461" width="9.7109375" style="1" customWidth="1"/>
    <col min="8462" max="8462" width="10.42578125" style="1" customWidth="1"/>
    <col min="8463" max="8463" width="13.7109375" style="1" customWidth="1"/>
    <col min="8464" max="8464" width="9.140625" style="1"/>
    <col min="8465" max="8465" width="13.28515625" style="1" bestFit="1" customWidth="1"/>
    <col min="8466" max="8466" width="12.140625" style="1" customWidth="1"/>
    <col min="8467" max="8704" width="9.140625" style="1"/>
    <col min="8705" max="8705" width="30.5703125" style="1" customWidth="1"/>
    <col min="8706" max="8708" width="10.28515625" style="1" customWidth="1"/>
    <col min="8709" max="8709" width="11" style="1" customWidth="1"/>
    <col min="8710" max="8710" width="9.140625" style="1" customWidth="1"/>
    <col min="8711" max="8711" width="14" style="1" customWidth="1"/>
    <col min="8712" max="8712" width="8.140625" style="1" customWidth="1"/>
    <col min="8713" max="8713" width="10.85546875" style="1" customWidth="1"/>
    <col min="8714" max="8714" width="8.7109375" style="1" customWidth="1"/>
    <col min="8715" max="8716" width="9.28515625" style="1" customWidth="1"/>
    <col min="8717" max="8717" width="9.7109375" style="1" customWidth="1"/>
    <col min="8718" max="8718" width="10.42578125" style="1" customWidth="1"/>
    <col min="8719" max="8719" width="13.7109375" style="1" customWidth="1"/>
    <col min="8720" max="8720" width="9.140625" style="1"/>
    <col min="8721" max="8721" width="13.28515625" style="1" bestFit="1" customWidth="1"/>
    <col min="8722" max="8722" width="12.140625" style="1" customWidth="1"/>
    <col min="8723" max="8960" width="9.140625" style="1"/>
    <col min="8961" max="8961" width="30.5703125" style="1" customWidth="1"/>
    <col min="8962" max="8964" width="10.28515625" style="1" customWidth="1"/>
    <col min="8965" max="8965" width="11" style="1" customWidth="1"/>
    <col min="8966" max="8966" width="9.140625" style="1" customWidth="1"/>
    <col min="8967" max="8967" width="14" style="1" customWidth="1"/>
    <col min="8968" max="8968" width="8.140625" style="1" customWidth="1"/>
    <col min="8969" max="8969" width="10.85546875" style="1" customWidth="1"/>
    <col min="8970" max="8970" width="8.7109375" style="1" customWidth="1"/>
    <col min="8971" max="8972" width="9.28515625" style="1" customWidth="1"/>
    <col min="8973" max="8973" width="9.7109375" style="1" customWidth="1"/>
    <col min="8974" max="8974" width="10.42578125" style="1" customWidth="1"/>
    <col min="8975" max="8975" width="13.7109375" style="1" customWidth="1"/>
    <col min="8976" max="8976" width="9.140625" style="1"/>
    <col min="8977" max="8977" width="13.28515625" style="1" bestFit="1" customWidth="1"/>
    <col min="8978" max="8978" width="12.140625" style="1" customWidth="1"/>
    <col min="8979" max="9216" width="9.140625" style="1"/>
    <col min="9217" max="9217" width="30.5703125" style="1" customWidth="1"/>
    <col min="9218" max="9220" width="10.28515625" style="1" customWidth="1"/>
    <col min="9221" max="9221" width="11" style="1" customWidth="1"/>
    <col min="9222" max="9222" width="9.140625" style="1" customWidth="1"/>
    <col min="9223" max="9223" width="14" style="1" customWidth="1"/>
    <col min="9224" max="9224" width="8.140625" style="1" customWidth="1"/>
    <col min="9225" max="9225" width="10.85546875" style="1" customWidth="1"/>
    <col min="9226" max="9226" width="8.7109375" style="1" customWidth="1"/>
    <col min="9227" max="9228" width="9.28515625" style="1" customWidth="1"/>
    <col min="9229" max="9229" width="9.7109375" style="1" customWidth="1"/>
    <col min="9230" max="9230" width="10.42578125" style="1" customWidth="1"/>
    <col min="9231" max="9231" width="13.7109375" style="1" customWidth="1"/>
    <col min="9232" max="9232" width="9.140625" style="1"/>
    <col min="9233" max="9233" width="13.28515625" style="1" bestFit="1" customWidth="1"/>
    <col min="9234" max="9234" width="12.140625" style="1" customWidth="1"/>
    <col min="9235" max="9472" width="9.140625" style="1"/>
    <col min="9473" max="9473" width="30.5703125" style="1" customWidth="1"/>
    <col min="9474" max="9476" width="10.28515625" style="1" customWidth="1"/>
    <col min="9477" max="9477" width="11" style="1" customWidth="1"/>
    <col min="9478" max="9478" width="9.140625" style="1" customWidth="1"/>
    <col min="9479" max="9479" width="14" style="1" customWidth="1"/>
    <col min="9480" max="9480" width="8.140625" style="1" customWidth="1"/>
    <col min="9481" max="9481" width="10.85546875" style="1" customWidth="1"/>
    <col min="9482" max="9482" width="8.7109375" style="1" customWidth="1"/>
    <col min="9483" max="9484" width="9.28515625" style="1" customWidth="1"/>
    <col min="9485" max="9485" width="9.7109375" style="1" customWidth="1"/>
    <col min="9486" max="9486" width="10.42578125" style="1" customWidth="1"/>
    <col min="9487" max="9487" width="13.7109375" style="1" customWidth="1"/>
    <col min="9488" max="9488" width="9.140625" style="1"/>
    <col min="9489" max="9489" width="13.28515625" style="1" bestFit="1" customWidth="1"/>
    <col min="9490" max="9490" width="12.140625" style="1" customWidth="1"/>
    <col min="9491" max="9728" width="9.140625" style="1"/>
    <col min="9729" max="9729" width="30.5703125" style="1" customWidth="1"/>
    <col min="9730" max="9732" width="10.28515625" style="1" customWidth="1"/>
    <col min="9733" max="9733" width="11" style="1" customWidth="1"/>
    <col min="9734" max="9734" width="9.140625" style="1" customWidth="1"/>
    <col min="9735" max="9735" width="14" style="1" customWidth="1"/>
    <col min="9736" max="9736" width="8.140625" style="1" customWidth="1"/>
    <col min="9737" max="9737" width="10.85546875" style="1" customWidth="1"/>
    <col min="9738" max="9738" width="8.7109375" style="1" customWidth="1"/>
    <col min="9739" max="9740" width="9.28515625" style="1" customWidth="1"/>
    <col min="9741" max="9741" width="9.7109375" style="1" customWidth="1"/>
    <col min="9742" max="9742" width="10.42578125" style="1" customWidth="1"/>
    <col min="9743" max="9743" width="13.7109375" style="1" customWidth="1"/>
    <col min="9744" max="9744" width="9.140625" style="1"/>
    <col min="9745" max="9745" width="13.28515625" style="1" bestFit="1" customWidth="1"/>
    <col min="9746" max="9746" width="12.140625" style="1" customWidth="1"/>
    <col min="9747" max="9984" width="9.140625" style="1"/>
    <col min="9985" max="9985" width="30.5703125" style="1" customWidth="1"/>
    <col min="9986" max="9988" width="10.28515625" style="1" customWidth="1"/>
    <col min="9989" max="9989" width="11" style="1" customWidth="1"/>
    <col min="9990" max="9990" width="9.140625" style="1" customWidth="1"/>
    <col min="9991" max="9991" width="14" style="1" customWidth="1"/>
    <col min="9992" max="9992" width="8.140625" style="1" customWidth="1"/>
    <col min="9993" max="9993" width="10.85546875" style="1" customWidth="1"/>
    <col min="9994" max="9994" width="8.7109375" style="1" customWidth="1"/>
    <col min="9995" max="9996" width="9.28515625" style="1" customWidth="1"/>
    <col min="9997" max="9997" width="9.7109375" style="1" customWidth="1"/>
    <col min="9998" max="9998" width="10.42578125" style="1" customWidth="1"/>
    <col min="9999" max="9999" width="13.7109375" style="1" customWidth="1"/>
    <col min="10000" max="10000" width="9.140625" style="1"/>
    <col min="10001" max="10001" width="13.28515625" style="1" bestFit="1" customWidth="1"/>
    <col min="10002" max="10002" width="12.140625" style="1" customWidth="1"/>
    <col min="10003" max="10240" width="9.140625" style="1"/>
    <col min="10241" max="10241" width="30.5703125" style="1" customWidth="1"/>
    <col min="10242" max="10244" width="10.28515625" style="1" customWidth="1"/>
    <col min="10245" max="10245" width="11" style="1" customWidth="1"/>
    <col min="10246" max="10246" width="9.140625" style="1" customWidth="1"/>
    <col min="10247" max="10247" width="14" style="1" customWidth="1"/>
    <col min="10248" max="10248" width="8.140625" style="1" customWidth="1"/>
    <col min="10249" max="10249" width="10.85546875" style="1" customWidth="1"/>
    <col min="10250" max="10250" width="8.7109375" style="1" customWidth="1"/>
    <col min="10251" max="10252" width="9.28515625" style="1" customWidth="1"/>
    <col min="10253" max="10253" width="9.7109375" style="1" customWidth="1"/>
    <col min="10254" max="10254" width="10.42578125" style="1" customWidth="1"/>
    <col min="10255" max="10255" width="13.7109375" style="1" customWidth="1"/>
    <col min="10256" max="10256" width="9.140625" style="1"/>
    <col min="10257" max="10257" width="13.28515625" style="1" bestFit="1" customWidth="1"/>
    <col min="10258" max="10258" width="12.140625" style="1" customWidth="1"/>
    <col min="10259" max="10496" width="9.140625" style="1"/>
    <col min="10497" max="10497" width="30.5703125" style="1" customWidth="1"/>
    <col min="10498" max="10500" width="10.28515625" style="1" customWidth="1"/>
    <col min="10501" max="10501" width="11" style="1" customWidth="1"/>
    <col min="10502" max="10502" width="9.140625" style="1" customWidth="1"/>
    <col min="10503" max="10503" width="14" style="1" customWidth="1"/>
    <col min="10504" max="10504" width="8.140625" style="1" customWidth="1"/>
    <col min="10505" max="10505" width="10.85546875" style="1" customWidth="1"/>
    <col min="10506" max="10506" width="8.7109375" style="1" customWidth="1"/>
    <col min="10507" max="10508" width="9.28515625" style="1" customWidth="1"/>
    <col min="10509" max="10509" width="9.7109375" style="1" customWidth="1"/>
    <col min="10510" max="10510" width="10.42578125" style="1" customWidth="1"/>
    <col min="10511" max="10511" width="13.7109375" style="1" customWidth="1"/>
    <col min="10512" max="10512" width="9.140625" style="1"/>
    <col min="10513" max="10513" width="13.28515625" style="1" bestFit="1" customWidth="1"/>
    <col min="10514" max="10514" width="12.140625" style="1" customWidth="1"/>
    <col min="10515" max="10752" width="9.140625" style="1"/>
    <col min="10753" max="10753" width="30.5703125" style="1" customWidth="1"/>
    <col min="10754" max="10756" width="10.28515625" style="1" customWidth="1"/>
    <col min="10757" max="10757" width="11" style="1" customWidth="1"/>
    <col min="10758" max="10758" width="9.140625" style="1" customWidth="1"/>
    <col min="10759" max="10759" width="14" style="1" customWidth="1"/>
    <col min="10760" max="10760" width="8.140625" style="1" customWidth="1"/>
    <col min="10761" max="10761" width="10.85546875" style="1" customWidth="1"/>
    <col min="10762" max="10762" width="8.7109375" style="1" customWidth="1"/>
    <col min="10763" max="10764" width="9.28515625" style="1" customWidth="1"/>
    <col min="10765" max="10765" width="9.7109375" style="1" customWidth="1"/>
    <col min="10766" max="10766" width="10.42578125" style="1" customWidth="1"/>
    <col min="10767" max="10767" width="13.7109375" style="1" customWidth="1"/>
    <col min="10768" max="10768" width="9.140625" style="1"/>
    <col min="10769" max="10769" width="13.28515625" style="1" bestFit="1" customWidth="1"/>
    <col min="10770" max="10770" width="12.140625" style="1" customWidth="1"/>
    <col min="10771" max="11008" width="9.140625" style="1"/>
    <col min="11009" max="11009" width="30.5703125" style="1" customWidth="1"/>
    <col min="11010" max="11012" width="10.28515625" style="1" customWidth="1"/>
    <col min="11013" max="11013" width="11" style="1" customWidth="1"/>
    <col min="11014" max="11014" width="9.140625" style="1" customWidth="1"/>
    <col min="11015" max="11015" width="14" style="1" customWidth="1"/>
    <col min="11016" max="11016" width="8.140625" style="1" customWidth="1"/>
    <col min="11017" max="11017" width="10.85546875" style="1" customWidth="1"/>
    <col min="11018" max="11018" width="8.7109375" style="1" customWidth="1"/>
    <col min="11019" max="11020" width="9.28515625" style="1" customWidth="1"/>
    <col min="11021" max="11021" width="9.7109375" style="1" customWidth="1"/>
    <col min="11022" max="11022" width="10.42578125" style="1" customWidth="1"/>
    <col min="11023" max="11023" width="13.7109375" style="1" customWidth="1"/>
    <col min="11024" max="11024" width="9.140625" style="1"/>
    <col min="11025" max="11025" width="13.28515625" style="1" bestFit="1" customWidth="1"/>
    <col min="11026" max="11026" width="12.140625" style="1" customWidth="1"/>
    <col min="11027" max="11264" width="9.140625" style="1"/>
    <col min="11265" max="11265" width="30.5703125" style="1" customWidth="1"/>
    <col min="11266" max="11268" width="10.28515625" style="1" customWidth="1"/>
    <col min="11269" max="11269" width="11" style="1" customWidth="1"/>
    <col min="11270" max="11270" width="9.140625" style="1" customWidth="1"/>
    <col min="11271" max="11271" width="14" style="1" customWidth="1"/>
    <col min="11272" max="11272" width="8.140625" style="1" customWidth="1"/>
    <col min="11273" max="11273" width="10.85546875" style="1" customWidth="1"/>
    <col min="11274" max="11274" width="8.7109375" style="1" customWidth="1"/>
    <col min="11275" max="11276" width="9.28515625" style="1" customWidth="1"/>
    <col min="11277" max="11277" width="9.7109375" style="1" customWidth="1"/>
    <col min="11278" max="11278" width="10.42578125" style="1" customWidth="1"/>
    <col min="11279" max="11279" width="13.7109375" style="1" customWidth="1"/>
    <col min="11280" max="11280" width="9.140625" style="1"/>
    <col min="11281" max="11281" width="13.28515625" style="1" bestFit="1" customWidth="1"/>
    <col min="11282" max="11282" width="12.140625" style="1" customWidth="1"/>
    <col min="11283" max="11520" width="9.140625" style="1"/>
    <col min="11521" max="11521" width="30.5703125" style="1" customWidth="1"/>
    <col min="11522" max="11524" width="10.28515625" style="1" customWidth="1"/>
    <col min="11525" max="11525" width="11" style="1" customWidth="1"/>
    <col min="11526" max="11526" width="9.140625" style="1" customWidth="1"/>
    <col min="11527" max="11527" width="14" style="1" customWidth="1"/>
    <col min="11528" max="11528" width="8.140625" style="1" customWidth="1"/>
    <col min="11529" max="11529" width="10.85546875" style="1" customWidth="1"/>
    <col min="11530" max="11530" width="8.7109375" style="1" customWidth="1"/>
    <col min="11531" max="11532" width="9.28515625" style="1" customWidth="1"/>
    <col min="11533" max="11533" width="9.7109375" style="1" customWidth="1"/>
    <col min="11534" max="11534" width="10.42578125" style="1" customWidth="1"/>
    <col min="11535" max="11535" width="13.7109375" style="1" customWidth="1"/>
    <col min="11536" max="11536" width="9.140625" style="1"/>
    <col min="11537" max="11537" width="13.28515625" style="1" bestFit="1" customWidth="1"/>
    <col min="11538" max="11538" width="12.140625" style="1" customWidth="1"/>
    <col min="11539" max="11776" width="9.140625" style="1"/>
    <col min="11777" max="11777" width="30.5703125" style="1" customWidth="1"/>
    <col min="11778" max="11780" width="10.28515625" style="1" customWidth="1"/>
    <col min="11781" max="11781" width="11" style="1" customWidth="1"/>
    <col min="11782" max="11782" width="9.140625" style="1" customWidth="1"/>
    <col min="11783" max="11783" width="14" style="1" customWidth="1"/>
    <col min="11784" max="11784" width="8.140625" style="1" customWidth="1"/>
    <col min="11785" max="11785" width="10.85546875" style="1" customWidth="1"/>
    <col min="11786" max="11786" width="8.7109375" style="1" customWidth="1"/>
    <col min="11787" max="11788" width="9.28515625" style="1" customWidth="1"/>
    <col min="11789" max="11789" width="9.7109375" style="1" customWidth="1"/>
    <col min="11790" max="11790" width="10.42578125" style="1" customWidth="1"/>
    <col min="11791" max="11791" width="13.7109375" style="1" customWidth="1"/>
    <col min="11792" max="11792" width="9.140625" style="1"/>
    <col min="11793" max="11793" width="13.28515625" style="1" bestFit="1" customWidth="1"/>
    <col min="11794" max="11794" width="12.140625" style="1" customWidth="1"/>
    <col min="11795" max="12032" width="9.140625" style="1"/>
    <col min="12033" max="12033" width="30.5703125" style="1" customWidth="1"/>
    <col min="12034" max="12036" width="10.28515625" style="1" customWidth="1"/>
    <col min="12037" max="12037" width="11" style="1" customWidth="1"/>
    <col min="12038" max="12038" width="9.140625" style="1" customWidth="1"/>
    <col min="12039" max="12039" width="14" style="1" customWidth="1"/>
    <col min="12040" max="12040" width="8.140625" style="1" customWidth="1"/>
    <col min="12041" max="12041" width="10.85546875" style="1" customWidth="1"/>
    <col min="12042" max="12042" width="8.7109375" style="1" customWidth="1"/>
    <col min="12043" max="12044" width="9.28515625" style="1" customWidth="1"/>
    <col min="12045" max="12045" width="9.7109375" style="1" customWidth="1"/>
    <col min="12046" max="12046" width="10.42578125" style="1" customWidth="1"/>
    <col min="12047" max="12047" width="13.7109375" style="1" customWidth="1"/>
    <col min="12048" max="12048" width="9.140625" style="1"/>
    <col min="12049" max="12049" width="13.28515625" style="1" bestFit="1" customWidth="1"/>
    <col min="12050" max="12050" width="12.140625" style="1" customWidth="1"/>
    <col min="12051" max="12288" width="9.140625" style="1"/>
    <col min="12289" max="12289" width="30.5703125" style="1" customWidth="1"/>
    <col min="12290" max="12292" width="10.28515625" style="1" customWidth="1"/>
    <col min="12293" max="12293" width="11" style="1" customWidth="1"/>
    <col min="12294" max="12294" width="9.140625" style="1" customWidth="1"/>
    <col min="12295" max="12295" width="14" style="1" customWidth="1"/>
    <col min="12296" max="12296" width="8.140625" style="1" customWidth="1"/>
    <col min="12297" max="12297" width="10.85546875" style="1" customWidth="1"/>
    <col min="12298" max="12298" width="8.7109375" style="1" customWidth="1"/>
    <col min="12299" max="12300" width="9.28515625" style="1" customWidth="1"/>
    <col min="12301" max="12301" width="9.7109375" style="1" customWidth="1"/>
    <col min="12302" max="12302" width="10.42578125" style="1" customWidth="1"/>
    <col min="12303" max="12303" width="13.7109375" style="1" customWidth="1"/>
    <col min="12304" max="12304" width="9.140625" style="1"/>
    <col min="12305" max="12305" width="13.28515625" style="1" bestFit="1" customWidth="1"/>
    <col min="12306" max="12306" width="12.140625" style="1" customWidth="1"/>
    <col min="12307" max="12544" width="9.140625" style="1"/>
    <col min="12545" max="12545" width="30.5703125" style="1" customWidth="1"/>
    <col min="12546" max="12548" width="10.28515625" style="1" customWidth="1"/>
    <col min="12549" max="12549" width="11" style="1" customWidth="1"/>
    <col min="12550" max="12550" width="9.140625" style="1" customWidth="1"/>
    <col min="12551" max="12551" width="14" style="1" customWidth="1"/>
    <col min="12552" max="12552" width="8.140625" style="1" customWidth="1"/>
    <col min="12553" max="12553" width="10.85546875" style="1" customWidth="1"/>
    <col min="12554" max="12554" width="8.7109375" style="1" customWidth="1"/>
    <col min="12555" max="12556" width="9.28515625" style="1" customWidth="1"/>
    <col min="12557" max="12557" width="9.7109375" style="1" customWidth="1"/>
    <col min="12558" max="12558" width="10.42578125" style="1" customWidth="1"/>
    <col min="12559" max="12559" width="13.7109375" style="1" customWidth="1"/>
    <col min="12560" max="12560" width="9.140625" style="1"/>
    <col min="12561" max="12561" width="13.28515625" style="1" bestFit="1" customWidth="1"/>
    <col min="12562" max="12562" width="12.140625" style="1" customWidth="1"/>
    <col min="12563" max="12800" width="9.140625" style="1"/>
    <col min="12801" max="12801" width="30.5703125" style="1" customWidth="1"/>
    <col min="12802" max="12804" width="10.28515625" style="1" customWidth="1"/>
    <col min="12805" max="12805" width="11" style="1" customWidth="1"/>
    <col min="12806" max="12806" width="9.140625" style="1" customWidth="1"/>
    <col min="12807" max="12807" width="14" style="1" customWidth="1"/>
    <col min="12808" max="12808" width="8.140625" style="1" customWidth="1"/>
    <col min="12809" max="12809" width="10.85546875" style="1" customWidth="1"/>
    <col min="12810" max="12810" width="8.7109375" style="1" customWidth="1"/>
    <col min="12811" max="12812" width="9.28515625" style="1" customWidth="1"/>
    <col min="12813" max="12813" width="9.7109375" style="1" customWidth="1"/>
    <col min="12814" max="12814" width="10.42578125" style="1" customWidth="1"/>
    <col min="12815" max="12815" width="13.7109375" style="1" customWidth="1"/>
    <col min="12816" max="12816" width="9.140625" style="1"/>
    <col min="12817" max="12817" width="13.28515625" style="1" bestFit="1" customWidth="1"/>
    <col min="12818" max="12818" width="12.140625" style="1" customWidth="1"/>
    <col min="12819" max="13056" width="9.140625" style="1"/>
    <col min="13057" max="13057" width="30.5703125" style="1" customWidth="1"/>
    <col min="13058" max="13060" width="10.28515625" style="1" customWidth="1"/>
    <col min="13061" max="13061" width="11" style="1" customWidth="1"/>
    <col min="13062" max="13062" width="9.140625" style="1" customWidth="1"/>
    <col min="13063" max="13063" width="14" style="1" customWidth="1"/>
    <col min="13064" max="13064" width="8.140625" style="1" customWidth="1"/>
    <col min="13065" max="13065" width="10.85546875" style="1" customWidth="1"/>
    <col min="13066" max="13066" width="8.7109375" style="1" customWidth="1"/>
    <col min="13067" max="13068" width="9.28515625" style="1" customWidth="1"/>
    <col min="13069" max="13069" width="9.7109375" style="1" customWidth="1"/>
    <col min="13070" max="13070" width="10.42578125" style="1" customWidth="1"/>
    <col min="13071" max="13071" width="13.7109375" style="1" customWidth="1"/>
    <col min="13072" max="13072" width="9.140625" style="1"/>
    <col min="13073" max="13073" width="13.28515625" style="1" bestFit="1" customWidth="1"/>
    <col min="13074" max="13074" width="12.140625" style="1" customWidth="1"/>
    <col min="13075" max="13312" width="9.140625" style="1"/>
    <col min="13313" max="13313" width="30.5703125" style="1" customWidth="1"/>
    <col min="13314" max="13316" width="10.28515625" style="1" customWidth="1"/>
    <col min="13317" max="13317" width="11" style="1" customWidth="1"/>
    <col min="13318" max="13318" width="9.140625" style="1" customWidth="1"/>
    <col min="13319" max="13319" width="14" style="1" customWidth="1"/>
    <col min="13320" max="13320" width="8.140625" style="1" customWidth="1"/>
    <col min="13321" max="13321" width="10.85546875" style="1" customWidth="1"/>
    <col min="13322" max="13322" width="8.7109375" style="1" customWidth="1"/>
    <col min="13323" max="13324" width="9.28515625" style="1" customWidth="1"/>
    <col min="13325" max="13325" width="9.7109375" style="1" customWidth="1"/>
    <col min="13326" max="13326" width="10.42578125" style="1" customWidth="1"/>
    <col min="13327" max="13327" width="13.7109375" style="1" customWidth="1"/>
    <col min="13328" max="13328" width="9.140625" style="1"/>
    <col min="13329" max="13329" width="13.28515625" style="1" bestFit="1" customWidth="1"/>
    <col min="13330" max="13330" width="12.140625" style="1" customWidth="1"/>
    <col min="13331" max="13568" width="9.140625" style="1"/>
    <col min="13569" max="13569" width="30.5703125" style="1" customWidth="1"/>
    <col min="13570" max="13572" width="10.28515625" style="1" customWidth="1"/>
    <col min="13573" max="13573" width="11" style="1" customWidth="1"/>
    <col min="13574" max="13574" width="9.140625" style="1" customWidth="1"/>
    <col min="13575" max="13575" width="14" style="1" customWidth="1"/>
    <col min="13576" max="13576" width="8.140625" style="1" customWidth="1"/>
    <col min="13577" max="13577" width="10.85546875" style="1" customWidth="1"/>
    <col min="13578" max="13578" width="8.7109375" style="1" customWidth="1"/>
    <col min="13579" max="13580" width="9.28515625" style="1" customWidth="1"/>
    <col min="13581" max="13581" width="9.7109375" style="1" customWidth="1"/>
    <col min="13582" max="13582" width="10.42578125" style="1" customWidth="1"/>
    <col min="13583" max="13583" width="13.7109375" style="1" customWidth="1"/>
    <col min="13584" max="13584" width="9.140625" style="1"/>
    <col min="13585" max="13585" width="13.28515625" style="1" bestFit="1" customWidth="1"/>
    <col min="13586" max="13586" width="12.140625" style="1" customWidth="1"/>
    <col min="13587" max="13824" width="9.140625" style="1"/>
    <col min="13825" max="13825" width="30.5703125" style="1" customWidth="1"/>
    <col min="13826" max="13828" width="10.28515625" style="1" customWidth="1"/>
    <col min="13829" max="13829" width="11" style="1" customWidth="1"/>
    <col min="13830" max="13830" width="9.140625" style="1" customWidth="1"/>
    <col min="13831" max="13831" width="14" style="1" customWidth="1"/>
    <col min="13832" max="13832" width="8.140625" style="1" customWidth="1"/>
    <col min="13833" max="13833" width="10.85546875" style="1" customWidth="1"/>
    <col min="13834" max="13834" width="8.7109375" style="1" customWidth="1"/>
    <col min="13835" max="13836" width="9.28515625" style="1" customWidth="1"/>
    <col min="13837" max="13837" width="9.7109375" style="1" customWidth="1"/>
    <col min="13838" max="13838" width="10.42578125" style="1" customWidth="1"/>
    <col min="13839" max="13839" width="13.7109375" style="1" customWidth="1"/>
    <col min="13840" max="13840" width="9.140625" style="1"/>
    <col min="13841" max="13841" width="13.28515625" style="1" bestFit="1" customWidth="1"/>
    <col min="13842" max="13842" width="12.140625" style="1" customWidth="1"/>
    <col min="13843" max="14080" width="9.140625" style="1"/>
    <col min="14081" max="14081" width="30.5703125" style="1" customWidth="1"/>
    <col min="14082" max="14084" width="10.28515625" style="1" customWidth="1"/>
    <col min="14085" max="14085" width="11" style="1" customWidth="1"/>
    <col min="14086" max="14086" width="9.140625" style="1" customWidth="1"/>
    <col min="14087" max="14087" width="14" style="1" customWidth="1"/>
    <col min="14088" max="14088" width="8.140625" style="1" customWidth="1"/>
    <col min="14089" max="14089" width="10.85546875" style="1" customWidth="1"/>
    <col min="14090" max="14090" width="8.7109375" style="1" customWidth="1"/>
    <col min="14091" max="14092" width="9.28515625" style="1" customWidth="1"/>
    <col min="14093" max="14093" width="9.7109375" style="1" customWidth="1"/>
    <col min="14094" max="14094" width="10.42578125" style="1" customWidth="1"/>
    <col min="14095" max="14095" width="13.7109375" style="1" customWidth="1"/>
    <col min="14096" max="14096" width="9.140625" style="1"/>
    <col min="14097" max="14097" width="13.28515625" style="1" bestFit="1" customWidth="1"/>
    <col min="14098" max="14098" width="12.140625" style="1" customWidth="1"/>
    <col min="14099" max="14336" width="9.140625" style="1"/>
    <col min="14337" max="14337" width="30.5703125" style="1" customWidth="1"/>
    <col min="14338" max="14340" width="10.28515625" style="1" customWidth="1"/>
    <col min="14341" max="14341" width="11" style="1" customWidth="1"/>
    <col min="14342" max="14342" width="9.140625" style="1" customWidth="1"/>
    <col min="14343" max="14343" width="14" style="1" customWidth="1"/>
    <col min="14344" max="14344" width="8.140625" style="1" customWidth="1"/>
    <col min="14345" max="14345" width="10.85546875" style="1" customWidth="1"/>
    <col min="14346" max="14346" width="8.7109375" style="1" customWidth="1"/>
    <col min="14347" max="14348" width="9.28515625" style="1" customWidth="1"/>
    <col min="14349" max="14349" width="9.7109375" style="1" customWidth="1"/>
    <col min="14350" max="14350" width="10.42578125" style="1" customWidth="1"/>
    <col min="14351" max="14351" width="13.7109375" style="1" customWidth="1"/>
    <col min="14352" max="14352" width="9.140625" style="1"/>
    <col min="14353" max="14353" width="13.28515625" style="1" bestFit="1" customWidth="1"/>
    <col min="14354" max="14354" width="12.140625" style="1" customWidth="1"/>
    <col min="14355" max="14592" width="9.140625" style="1"/>
    <col min="14593" max="14593" width="30.5703125" style="1" customWidth="1"/>
    <col min="14594" max="14596" width="10.28515625" style="1" customWidth="1"/>
    <col min="14597" max="14597" width="11" style="1" customWidth="1"/>
    <col min="14598" max="14598" width="9.140625" style="1" customWidth="1"/>
    <col min="14599" max="14599" width="14" style="1" customWidth="1"/>
    <col min="14600" max="14600" width="8.140625" style="1" customWidth="1"/>
    <col min="14601" max="14601" width="10.85546875" style="1" customWidth="1"/>
    <col min="14602" max="14602" width="8.7109375" style="1" customWidth="1"/>
    <col min="14603" max="14604" width="9.28515625" style="1" customWidth="1"/>
    <col min="14605" max="14605" width="9.7109375" style="1" customWidth="1"/>
    <col min="14606" max="14606" width="10.42578125" style="1" customWidth="1"/>
    <col min="14607" max="14607" width="13.7109375" style="1" customWidth="1"/>
    <col min="14608" max="14608" width="9.140625" style="1"/>
    <col min="14609" max="14609" width="13.28515625" style="1" bestFit="1" customWidth="1"/>
    <col min="14610" max="14610" width="12.140625" style="1" customWidth="1"/>
    <col min="14611" max="14848" width="9.140625" style="1"/>
    <col min="14849" max="14849" width="30.5703125" style="1" customWidth="1"/>
    <col min="14850" max="14852" width="10.28515625" style="1" customWidth="1"/>
    <col min="14853" max="14853" width="11" style="1" customWidth="1"/>
    <col min="14854" max="14854" width="9.140625" style="1" customWidth="1"/>
    <col min="14855" max="14855" width="14" style="1" customWidth="1"/>
    <col min="14856" max="14856" width="8.140625" style="1" customWidth="1"/>
    <col min="14857" max="14857" width="10.85546875" style="1" customWidth="1"/>
    <col min="14858" max="14858" width="8.7109375" style="1" customWidth="1"/>
    <col min="14859" max="14860" width="9.28515625" style="1" customWidth="1"/>
    <col min="14861" max="14861" width="9.7109375" style="1" customWidth="1"/>
    <col min="14862" max="14862" width="10.42578125" style="1" customWidth="1"/>
    <col min="14863" max="14863" width="13.7109375" style="1" customWidth="1"/>
    <col min="14864" max="14864" width="9.140625" style="1"/>
    <col min="14865" max="14865" width="13.28515625" style="1" bestFit="1" customWidth="1"/>
    <col min="14866" max="14866" width="12.140625" style="1" customWidth="1"/>
    <col min="14867" max="15104" width="9.140625" style="1"/>
    <col min="15105" max="15105" width="30.5703125" style="1" customWidth="1"/>
    <col min="15106" max="15108" width="10.28515625" style="1" customWidth="1"/>
    <col min="15109" max="15109" width="11" style="1" customWidth="1"/>
    <col min="15110" max="15110" width="9.140625" style="1" customWidth="1"/>
    <col min="15111" max="15111" width="14" style="1" customWidth="1"/>
    <col min="15112" max="15112" width="8.140625" style="1" customWidth="1"/>
    <col min="15113" max="15113" width="10.85546875" style="1" customWidth="1"/>
    <col min="15114" max="15114" width="8.7109375" style="1" customWidth="1"/>
    <col min="15115" max="15116" width="9.28515625" style="1" customWidth="1"/>
    <col min="15117" max="15117" width="9.7109375" style="1" customWidth="1"/>
    <col min="15118" max="15118" width="10.42578125" style="1" customWidth="1"/>
    <col min="15119" max="15119" width="13.7109375" style="1" customWidth="1"/>
    <col min="15120" max="15120" width="9.140625" style="1"/>
    <col min="15121" max="15121" width="13.28515625" style="1" bestFit="1" customWidth="1"/>
    <col min="15122" max="15122" width="12.140625" style="1" customWidth="1"/>
    <col min="15123" max="15360" width="9.140625" style="1"/>
    <col min="15361" max="15361" width="30.5703125" style="1" customWidth="1"/>
    <col min="15362" max="15364" width="10.28515625" style="1" customWidth="1"/>
    <col min="15365" max="15365" width="11" style="1" customWidth="1"/>
    <col min="15366" max="15366" width="9.140625" style="1" customWidth="1"/>
    <col min="15367" max="15367" width="14" style="1" customWidth="1"/>
    <col min="15368" max="15368" width="8.140625" style="1" customWidth="1"/>
    <col min="15369" max="15369" width="10.85546875" style="1" customWidth="1"/>
    <col min="15370" max="15370" width="8.7109375" style="1" customWidth="1"/>
    <col min="15371" max="15372" width="9.28515625" style="1" customWidth="1"/>
    <col min="15373" max="15373" width="9.7109375" style="1" customWidth="1"/>
    <col min="15374" max="15374" width="10.42578125" style="1" customWidth="1"/>
    <col min="15375" max="15375" width="13.7109375" style="1" customWidth="1"/>
    <col min="15376" max="15376" width="9.140625" style="1"/>
    <col min="15377" max="15377" width="13.28515625" style="1" bestFit="1" customWidth="1"/>
    <col min="15378" max="15378" width="12.140625" style="1" customWidth="1"/>
    <col min="15379" max="15616" width="9.140625" style="1"/>
    <col min="15617" max="15617" width="30.5703125" style="1" customWidth="1"/>
    <col min="15618" max="15620" width="10.28515625" style="1" customWidth="1"/>
    <col min="15621" max="15621" width="11" style="1" customWidth="1"/>
    <col min="15622" max="15622" width="9.140625" style="1" customWidth="1"/>
    <col min="15623" max="15623" width="14" style="1" customWidth="1"/>
    <col min="15624" max="15624" width="8.140625" style="1" customWidth="1"/>
    <col min="15625" max="15625" width="10.85546875" style="1" customWidth="1"/>
    <col min="15626" max="15626" width="8.7109375" style="1" customWidth="1"/>
    <col min="15627" max="15628" width="9.28515625" style="1" customWidth="1"/>
    <col min="15629" max="15629" width="9.7109375" style="1" customWidth="1"/>
    <col min="15630" max="15630" width="10.42578125" style="1" customWidth="1"/>
    <col min="15631" max="15631" width="13.7109375" style="1" customWidth="1"/>
    <col min="15632" max="15632" width="9.140625" style="1"/>
    <col min="15633" max="15633" width="13.28515625" style="1" bestFit="1" customWidth="1"/>
    <col min="15634" max="15634" width="12.140625" style="1" customWidth="1"/>
    <col min="15635" max="15872" width="9.140625" style="1"/>
    <col min="15873" max="15873" width="30.5703125" style="1" customWidth="1"/>
    <col min="15874" max="15876" width="10.28515625" style="1" customWidth="1"/>
    <col min="15877" max="15877" width="11" style="1" customWidth="1"/>
    <col min="15878" max="15878" width="9.140625" style="1" customWidth="1"/>
    <col min="15879" max="15879" width="14" style="1" customWidth="1"/>
    <col min="15880" max="15880" width="8.140625" style="1" customWidth="1"/>
    <col min="15881" max="15881" width="10.85546875" style="1" customWidth="1"/>
    <col min="15882" max="15882" width="8.7109375" style="1" customWidth="1"/>
    <col min="15883" max="15884" width="9.28515625" style="1" customWidth="1"/>
    <col min="15885" max="15885" width="9.7109375" style="1" customWidth="1"/>
    <col min="15886" max="15886" width="10.42578125" style="1" customWidth="1"/>
    <col min="15887" max="15887" width="13.7109375" style="1" customWidth="1"/>
    <col min="15888" max="15888" width="9.140625" style="1"/>
    <col min="15889" max="15889" width="13.28515625" style="1" bestFit="1" customWidth="1"/>
    <col min="15890" max="15890" width="12.140625" style="1" customWidth="1"/>
    <col min="15891" max="16128" width="9.140625" style="1"/>
    <col min="16129" max="16129" width="30.5703125" style="1" customWidth="1"/>
    <col min="16130" max="16132" width="10.28515625" style="1" customWidth="1"/>
    <col min="16133" max="16133" width="11" style="1" customWidth="1"/>
    <col min="16134" max="16134" width="9.140625" style="1" customWidth="1"/>
    <col min="16135" max="16135" width="14" style="1" customWidth="1"/>
    <col min="16136" max="16136" width="8.140625" style="1" customWidth="1"/>
    <col min="16137" max="16137" width="10.85546875" style="1" customWidth="1"/>
    <col min="16138" max="16138" width="8.7109375" style="1" customWidth="1"/>
    <col min="16139" max="16140" width="9.28515625" style="1" customWidth="1"/>
    <col min="16141" max="16141" width="9.7109375" style="1" customWidth="1"/>
    <col min="16142" max="16142" width="10.42578125" style="1" customWidth="1"/>
    <col min="16143" max="16143" width="13.7109375" style="1" customWidth="1"/>
    <col min="16144" max="16144" width="9.140625" style="1"/>
    <col min="16145" max="16145" width="13.28515625" style="1" bestFit="1" customWidth="1"/>
    <col min="16146" max="16146" width="12.140625" style="1" customWidth="1"/>
    <col min="16147" max="16384" width="9.140625" style="1"/>
  </cols>
  <sheetData>
    <row r="1" spans="1:20" ht="30" customHeight="1">
      <c r="B1" s="2"/>
      <c r="C1" s="2"/>
      <c r="D1" s="2"/>
      <c r="E1" s="2"/>
      <c r="F1" s="2"/>
      <c r="G1" s="2"/>
      <c r="H1" s="3"/>
      <c r="I1" s="4"/>
      <c r="K1" s="5" t="s">
        <v>0</v>
      </c>
      <c r="L1" s="5"/>
      <c r="M1" s="5"/>
      <c r="N1" s="5"/>
      <c r="O1" s="5"/>
    </row>
    <row r="2" spans="1:20" ht="24.75" customHeight="1">
      <c r="B2" s="2"/>
      <c r="C2" s="2"/>
      <c r="D2" s="2"/>
      <c r="E2" s="2"/>
      <c r="F2" s="2"/>
      <c r="G2" s="2"/>
      <c r="H2" s="2"/>
      <c r="I2" s="4"/>
      <c r="K2" s="6" t="s">
        <v>1</v>
      </c>
      <c r="L2" s="6"/>
      <c r="M2" s="6"/>
      <c r="N2" s="6"/>
      <c r="O2" s="6"/>
    </row>
    <row r="3" spans="1:20" ht="16.5" customHeight="1">
      <c r="B3" s="7"/>
      <c r="C3" s="7"/>
      <c r="D3" s="8" t="s">
        <v>2</v>
      </c>
      <c r="E3" s="8"/>
      <c r="F3" s="8"/>
      <c r="G3" s="8"/>
      <c r="H3" s="8"/>
      <c r="I3" s="2"/>
      <c r="J3" s="2"/>
      <c r="K3" s="2"/>
      <c r="L3" s="2"/>
      <c r="M3" s="2"/>
      <c r="N3" s="2"/>
      <c r="O3" s="2"/>
      <c r="P3" s="9"/>
      <c r="Q3" s="9"/>
      <c r="R3" s="9"/>
      <c r="S3" s="9"/>
      <c r="T3" s="9"/>
    </row>
    <row r="4" spans="1:20">
      <c r="B4" s="10"/>
      <c r="C4" s="11"/>
      <c r="D4" s="12" t="s">
        <v>3</v>
      </c>
      <c r="E4" s="12"/>
      <c r="F4" s="12"/>
      <c r="G4" s="12"/>
      <c r="H4" s="12"/>
      <c r="I4" s="2"/>
      <c r="J4" s="2"/>
      <c r="K4" s="2"/>
      <c r="L4" s="2"/>
      <c r="M4" s="2"/>
      <c r="N4" s="2"/>
      <c r="O4" s="2"/>
    </row>
    <row r="5" spans="1:20">
      <c r="B5" s="2"/>
      <c r="C5" s="2"/>
      <c r="D5" s="2"/>
      <c r="E5" s="2"/>
      <c r="F5" s="2"/>
      <c r="G5" s="2"/>
      <c r="H5" s="2"/>
      <c r="I5" s="2"/>
      <c r="J5" s="2"/>
      <c r="K5" s="2"/>
      <c r="L5" s="2"/>
      <c r="M5" s="2"/>
      <c r="N5" s="2"/>
      <c r="O5" s="2"/>
    </row>
    <row r="6" spans="1:20" ht="29.25" customHeight="1">
      <c r="A6" s="13" t="s">
        <v>4</v>
      </c>
      <c r="B6" s="13"/>
      <c r="C6" s="13"/>
      <c r="D6" s="13"/>
      <c r="E6" s="13"/>
      <c r="F6" s="13"/>
      <c r="G6" s="13"/>
      <c r="H6" s="13"/>
      <c r="I6" s="13"/>
      <c r="J6" s="13"/>
      <c r="K6" s="13"/>
      <c r="L6" s="13"/>
      <c r="M6" s="13"/>
      <c r="N6" s="13"/>
      <c r="O6" s="13"/>
    </row>
    <row r="7" spans="1:20" s="15" customFormat="1">
      <c r="A7" s="14" t="s">
        <v>5</v>
      </c>
      <c r="B7" s="14"/>
      <c r="C7" s="14"/>
      <c r="D7" s="14"/>
      <c r="E7" s="14"/>
      <c r="F7" s="14"/>
      <c r="G7" s="14"/>
      <c r="H7" s="14"/>
      <c r="I7" s="14"/>
      <c r="J7" s="14"/>
      <c r="K7" s="14"/>
      <c r="L7" s="14"/>
      <c r="M7" s="14"/>
      <c r="N7" s="14"/>
      <c r="O7" s="14"/>
    </row>
    <row r="8" spans="1:20" ht="13.15" customHeight="1">
      <c r="A8" s="16" t="s">
        <v>6</v>
      </c>
      <c r="B8" s="16"/>
      <c r="C8" s="16"/>
      <c r="D8" s="16"/>
      <c r="E8" s="16"/>
      <c r="F8" s="16"/>
      <c r="G8" s="16"/>
      <c r="H8" s="16"/>
      <c r="I8" s="16"/>
      <c r="J8" s="16"/>
      <c r="K8" s="16"/>
      <c r="L8" s="16"/>
      <c r="M8" s="16"/>
      <c r="N8" s="16"/>
      <c r="O8" s="16"/>
    </row>
    <row r="9" spans="1:20" ht="9" customHeight="1">
      <c r="A9" s="17"/>
      <c r="B9" s="17"/>
      <c r="C9" s="17"/>
      <c r="D9" s="17"/>
      <c r="E9" s="17"/>
      <c r="F9" s="17"/>
      <c r="G9" s="17"/>
      <c r="H9" s="17"/>
      <c r="I9" s="17"/>
      <c r="J9" s="17"/>
      <c r="K9" s="17"/>
      <c r="L9" s="17"/>
      <c r="M9" s="17"/>
      <c r="N9" s="17"/>
      <c r="O9" s="17"/>
    </row>
    <row r="10" spans="1:20" ht="12" customHeight="1">
      <c r="A10" s="18"/>
      <c r="B10" s="19"/>
      <c r="C10" s="20"/>
      <c r="D10" s="20"/>
      <c r="E10" s="21" t="s">
        <v>7</v>
      </c>
      <c r="F10" s="21"/>
      <c r="G10" s="21"/>
      <c r="H10" s="19"/>
      <c r="I10" s="18"/>
      <c r="J10" s="18"/>
      <c r="K10" s="18"/>
      <c r="L10" s="18"/>
      <c r="M10" s="18"/>
      <c r="N10" s="18"/>
      <c r="O10" s="18"/>
    </row>
    <row r="11" spans="1:20" ht="14.25" customHeight="1">
      <c r="A11" s="18"/>
      <c r="B11" s="19"/>
      <c r="C11" s="11"/>
      <c r="D11" s="20"/>
      <c r="E11" s="22" t="s">
        <v>8</v>
      </c>
      <c r="F11" s="22"/>
      <c r="G11" s="22"/>
      <c r="H11" s="19"/>
      <c r="I11" s="18"/>
      <c r="J11" s="18"/>
      <c r="K11" s="18"/>
      <c r="L11" s="18"/>
      <c r="M11" s="18"/>
      <c r="N11" s="18"/>
      <c r="O11" s="18"/>
    </row>
    <row r="12" spans="1:20" ht="13.5" customHeight="1">
      <c r="A12" s="18"/>
      <c r="B12" s="19"/>
      <c r="C12" s="20"/>
      <c r="D12" s="20"/>
      <c r="E12" s="21" t="s">
        <v>9</v>
      </c>
      <c r="F12" s="21"/>
      <c r="G12" s="21"/>
      <c r="H12" s="19"/>
      <c r="I12" s="18"/>
      <c r="J12" s="18"/>
      <c r="K12" s="18"/>
      <c r="L12" s="18"/>
      <c r="M12" s="18"/>
      <c r="N12" s="18"/>
      <c r="O12" s="18"/>
    </row>
    <row r="13" spans="1:20" ht="12" customHeight="1">
      <c r="A13" s="18"/>
      <c r="B13" s="19"/>
      <c r="C13" s="11"/>
      <c r="D13" s="20"/>
      <c r="E13" s="22" t="s">
        <v>10</v>
      </c>
      <c r="F13" s="22"/>
      <c r="G13" s="22"/>
      <c r="H13" s="19"/>
      <c r="I13" s="18"/>
      <c r="J13" s="18"/>
      <c r="K13" s="18"/>
      <c r="L13" s="18"/>
      <c r="M13" s="18"/>
      <c r="N13" s="18"/>
      <c r="O13" s="18"/>
    </row>
    <row r="14" spans="1:20" ht="7.5" customHeight="1">
      <c r="A14" s="18"/>
      <c r="G14" s="23"/>
      <c r="H14" s="24"/>
      <c r="I14" s="11"/>
    </row>
    <row r="15" spans="1:20">
      <c r="A15" s="25" t="s">
        <v>11</v>
      </c>
      <c r="B15" s="26"/>
      <c r="C15" s="23"/>
      <c r="D15" s="23"/>
      <c r="E15" s="23"/>
      <c r="F15" s="23"/>
      <c r="G15" s="27"/>
      <c r="H15" s="27"/>
      <c r="I15" s="28"/>
      <c r="J15" s="28"/>
      <c r="K15" s="29"/>
      <c r="L15" s="29"/>
      <c r="M15" s="30"/>
      <c r="N15" s="31">
        <v>188712831</v>
      </c>
      <c r="O15" s="31">
        <v>190997565</v>
      </c>
    </row>
    <row r="16" spans="1:20" ht="13.5">
      <c r="A16" s="32" t="s">
        <v>12</v>
      </c>
      <c r="B16" s="32"/>
      <c r="C16" s="32"/>
      <c r="D16" s="32"/>
      <c r="E16" s="32"/>
      <c r="F16" s="32"/>
      <c r="G16" s="32"/>
      <c r="H16" s="33"/>
      <c r="M16" s="34" t="s">
        <v>13</v>
      </c>
      <c r="N16" s="34" t="s">
        <v>14</v>
      </c>
      <c r="O16" s="35" t="s">
        <v>15</v>
      </c>
    </row>
    <row r="17" spans="1:18" ht="13.5">
      <c r="A17" s="36" t="s">
        <v>2</v>
      </c>
      <c r="B17" s="36"/>
      <c r="C17" s="36"/>
      <c r="D17" s="36"/>
      <c r="E17" s="36"/>
      <c r="F17" s="36"/>
      <c r="G17" s="36"/>
      <c r="H17" s="33"/>
      <c r="M17" s="37"/>
      <c r="N17" s="34" t="s">
        <v>16</v>
      </c>
      <c r="O17" s="38" t="s">
        <v>17</v>
      </c>
    </row>
    <row r="18" spans="1:18" ht="9.75" customHeight="1">
      <c r="A18" s="39"/>
      <c r="B18" s="39"/>
      <c r="C18" s="39"/>
      <c r="D18" s="39"/>
      <c r="E18" s="39"/>
      <c r="F18" s="39"/>
      <c r="G18" s="39"/>
      <c r="H18" s="24"/>
      <c r="I18" s="11"/>
      <c r="J18" s="11"/>
      <c r="K18" s="40"/>
      <c r="L18" s="40"/>
      <c r="M18" s="40"/>
      <c r="N18" s="40"/>
      <c r="O18" s="41"/>
    </row>
    <row r="19" spans="1:18" ht="12" customHeight="1" thickBot="1">
      <c r="A19" s="42"/>
      <c r="B19" s="42"/>
      <c r="C19" s="42"/>
      <c r="D19" s="42"/>
      <c r="E19" s="42"/>
      <c r="F19" s="42"/>
      <c r="G19" s="42"/>
      <c r="H19" s="43"/>
      <c r="I19" s="43"/>
      <c r="J19" s="43"/>
      <c r="K19" s="43"/>
      <c r="L19" s="43"/>
      <c r="M19" s="43"/>
      <c r="N19" s="43"/>
      <c r="O19" s="43"/>
    </row>
    <row r="20" spans="1:18" s="48" customFormat="1" ht="11.25" customHeight="1">
      <c r="A20" s="44" t="s">
        <v>18</v>
      </c>
      <c r="B20" s="45" t="s">
        <v>19</v>
      </c>
      <c r="C20" s="46"/>
      <c r="D20" s="46"/>
      <c r="E20" s="46"/>
      <c r="F20" s="46"/>
      <c r="G20" s="47"/>
      <c r="H20" s="45" t="s">
        <v>20</v>
      </c>
      <c r="I20" s="46"/>
      <c r="J20" s="46"/>
      <c r="K20" s="46"/>
      <c r="L20" s="46"/>
      <c r="M20" s="46"/>
      <c r="N20" s="46"/>
      <c r="O20" s="47"/>
    </row>
    <row r="21" spans="1:18" s="48" customFormat="1" ht="92.25" customHeight="1" thickBot="1">
      <c r="A21" s="49"/>
      <c r="B21" s="50" t="s">
        <v>21</v>
      </c>
      <c r="C21" s="51" t="s">
        <v>22</v>
      </c>
      <c r="D21" s="51" t="s">
        <v>23</v>
      </c>
      <c r="E21" s="51" t="s">
        <v>24</v>
      </c>
      <c r="F21" s="52" t="s">
        <v>25</v>
      </c>
      <c r="G21" s="53" t="s">
        <v>26</v>
      </c>
      <c r="H21" s="50" t="s">
        <v>21</v>
      </c>
      <c r="I21" s="51" t="s">
        <v>22</v>
      </c>
      <c r="J21" s="51" t="s">
        <v>23</v>
      </c>
      <c r="K21" s="51" t="s">
        <v>24</v>
      </c>
      <c r="L21" s="52" t="s">
        <v>25</v>
      </c>
      <c r="M21" s="54" t="s">
        <v>27</v>
      </c>
      <c r="N21" s="54" t="s">
        <v>28</v>
      </c>
      <c r="O21" s="53" t="s">
        <v>26</v>
      </c>
    </row>
    <row r="22" spans="1:18" s="48" customFormat="1">
      <c r="A22" s="55">
        <v>1</v>
      </c>
      <c r="B22" s="56">
        <v>2</v>
      </c>
      <c r="C22" s="57">
        <v>3</v>
      </c>
      <c r="D22" s="57">
        <v>4</v>
      </c>
      <c r="E22" s="57">
        <v>5</v>
      </c>
      <c r="F22" s="58">
        <v>6</v>
      </c>
      <c r="G22" s="59">
        <v>7</v>
      </c>
      <c r="H22" s="56">
        <v>8</v>
      </c>
      <c r="I22" s="57">
        <v>9</v>
      </c>
      <c r="J22" s="57">
        <v>10</v>
      </c>
      <c r="K22" s="57">
        <v>11</v>
      </c>
      <c r="L22" s="58">
        <v>12</v>
      </c>
      <c r="M22" s="60">
        <v>13</v>
      </c>
      <c r="N22" s="60">
        <v>14</v>
      </c>
      <c r="O22" s="59">
        <v>15</v>
      </c>
    </row>
    <row r="23" spans="1:18" s="48" customFormat="1" ht="18.600000000000001" customHeight="1">
      <c r="A23" s="61" t="s">
        <v>29</v>
      </c>
      <c r="B23" s="62"/>
      <c r="C23" s="62"/>
      <c r="D23" s="62"/>
      <c r="E23" s="62"/>
      <c r="F23" s="62"/>
      <c r="G23" s="62"/>
      <c r="H23" s="62"/>
      <c r="I23" s="62"/>
      <c r="J23" s="62"/>
      <c r="K23" s="62"/>
      <c r="L23" s="62"/>
      <c r="M23" s="62"/>
      <c r="N23" s="62"/>
      <c r="O23" s="63"/>
    </row>
    <row r="24" spans="1:18" ht="24.75" customHeight="1">
      <c r="A24" s="64" t="s">
        <v>30</v>
      </c>
      <c r="B24" s="65">
        <f>SUM('[1]6000470'!B24)</f>
        <v>1</v>
      </c>
      <c r="C24" s="66">
        <f>SUM('[1]6000470'!C24)</f>
        <v>6582.6</v>
      </c>
      <c r="D24" s="66">
        <f>SUM('[1]6000470'!D24)</f>
        <v>2238.06</v>
      </c>
      <c r="E24" s="66">
        <f>SUM('[1]6000470'!E24)</f>
        <v>910.38</v>
      </c>
      <c r="F24" s="67"/>
      <c r="G24" s="68">
        <f>SUM(C24:F24)</f>
        <v>9731.0399999999991</v>
      </c>
      <c r="H24" s="65">
        <f>SUM('[1]6000470'!H24)</f>
        <v>1</v>
      </c>
      <c r="I24" s="69">
        <f>SUM('[1]6000470'!I24)</f>
        <v>7460.89</v>
      </c>
      <c r="J24" s="69">
        <f>SUM('[1]6000470'!J24)</f>
        <v>1642.91</v>
      </c>
      <c r="K24" s="69">
        <f>SUM('[1]6000470'!K24)</f>
        <v>778.34</v>
      </c>
      <c r="L24" s="69">
        <f>SUM('[1]6000470'!L24)</f>
        <v>0</v>
      </c>
      <c r="M24" s="69">
        <f>SUM('[1]6000470'!M24)</f>
        <v>0</v>
      </c>
      <c r="N24" s="69">
        <f>SUM('[1]6000470'!N24)</f>
        <v>1869.84</v>
      </c>
      <c r="O24" s="70">
        <f>SUM(I24:N24)</f>
        <v>11751.980000000001</v>
      </c>
    </row>
    <row r="25" spans="1:18" ht="30" customHeight="1">
      <c r="A25" s="64" t="s">
        <v>31</v>
      </c>
      <c r="B25" s="65">
        <f>SUM('[1]6000470'!B25)</f>
        <v>1</v>
      </c>
      <c r="C25" s="66">
        <f>SUM('[1]6000470'!C25)</f>
        <v>5666.76</v>
      </c>
      <c r="D25" s="66">
        <f>SUM('[1]6000470'!D25)</f>
        <v>1926.72</v>
      </c>
      <c r="E25" s="66">
        <f>SUM('[1]6000470'!E25)</f>
        <v>783.72</v>
      </c>
      <c r="F25" s="67"/>
      <c r="G25" s="68">
        <f>SUM(C25:F25)</f>
        <v>8377.2000000000007</v>
      </c>
      <c r="H25" s="71">
        <f>SUM('[1]6000470'!H25)</f>
        <v>1</v>
      </c>
      <c r="I25" s="69">
        <f>SUM('[1]6000470'!I25)</f>
        <v>4881.71</v>
      </c>
      <c r="J25" s="69">
        <f>SUM('[1]6000470'!J25)</f>
        <v>1662.44</v>
      </c>
      <c r="K25" s="69">
        <f>SUM('[1]6000470'!K25)</f>
        <v>1024.1099999999999</v>
      </c>
      <c r="L25" s="69">
        <f>SUM('[1]6000470'!L25)</f>
        <v>0</v>
      </c>
      <c r="M25" s="69">
        <f>SUM('[1]6000470'!M25)</f>
        <v>0</v>
      </c>
      <c r="N25" s="69">
        <f>SUM('[1]6000470'!N25)</f>
        <v>472.38</v>
      </c>
      <c r="O25" s="70">
        <f>SUM(I25:N25)</f>
        <v>8040.6399999999994</v>
      </c>
    </row>
    <row r="26" spans="1:18" ht="31.5" customHeight="1">
      <c r="A26" s="72" t="s">
        <v>32</v>
      </c>
      <c r="B26" s="73">
        <f>SUM('[1]6000470'!B26)</f>
        <v>4</v>
      </c>
      <c r="C26" s="66">
        <f>SUM('[1]6000470'!C26)</f>
        <v>19640.46</v>
      </c>
      <c r="D26" s="66">
        <f>SUM('[1]6000470'!D26)</f>
        <v>6677.76</v>
      </c>
      <c r="E26" s="66">
        <f>SUM('[1]6000470'!E26)</f>
        <v>2716.26</v>
      </c>
      <c r="F26" s="67"/>
      <c r="G26" s="68">
        <f>SUM(C26:F26)</f>
        <v>29034.480000000003</v>
      </c>
      <c r="H26" s="65">
        <f>SUM('[1]6000470'!H26)</f>
        <v>4</v>
      </c>
      <c r="I26" s="74">
        <f>SUM('[1]6000470'!I26)</f>
        <v>19694</v>
      </c>
      <c r="J26" s="74">
        <f>SUM('[1]6000470'!J26)</f>
        <v>4180.71</v>
      </c>
      <c r="K26" s="74">
        <f>SUM('[1]6000470'!K26)</f>
        <v>3850.86</v>
      </c>
      <c r="L26" s="74">
        <f>SUM('[1]6000470'!L26)</f>
        <v>0</v>
      </c>
      <c r="M26" s="74">
        <f>SUM('[1]6000470'!M26)</f>
        <v>0</v>
      </c>
      <c r="N26" s="74">
        <f>SUM('[1]6000470'!N26)</f>
        <v>2893.51</v>
      </c>
      <c r="O26" s="70">
        <f>SUM(I26:N26)</f>
        <v>30619.08</v>
      </c>
    </row>
    <row r="27" spans="1:18" ht="30">
      <c r="A27" s="75" t="s">
        <v>33</v>
      </c>
      <c r="B27" s="73">
        <f>SUM('[1]6000470'!B27)</f>
        <v>3</v>
      </c>
      <c r="C27" s="66">
        <f>SUM('[1]6000470'!C27)</f>
        <v>15347.46</v>
      </c>
      <c r="D27" s="66">
        <f>SUM('[1]6000470'!D27)</f>
        <v>5218.1400000000003</v>
      </c>
      <c r="E27" s="66">
        <f>SUM('[1]6000470'!E27)</f>
        <v>2122.56</v>
      </c>
      <c r="F27" s="67"/>
      <c r="G27" s="68">
        <f>SUM(C27:F27)</f>
        <v>22688.16</v>
      </c>
      <c r="H27" s="65">
        <f>SUM('[1]6000470'!H27)</f>
        <v>3</v>
      </c>
      <c r="I27" s="74">
        <f>SUM('[1]6000470'!I27)</f>
        <v>12006.18</v>
      </c>
      <c r="J27" s="74">
        <f>SUM('[1]6000470'!J27)</f>
        <v>3004.7</v>
      </c>
      <c r="K27" s="74">
        <f>SUM('[1]6000470'!K27)</f>
        <v>2175.63</v>
      </c>
      <c r="L27" s="74">
        <f>SUM('[1]6000470'!L27)</f>
        <v>0</v>
      </c>
      <c r="M27" s="74">
        <f>SUM('[1]6000470'!M27)</f>
        <v>0</v>
      </c>
      <c r="N27" s="74">
        <f>SUM('[1]6000470'!N27)</f>
        <v>1230.82</v>
      </c>
      <c r="O27" s="70">
        <f>SUM(I27:N27)</f>
        <v>18417.330000000002</v>
      </c>
    </row>
    <row r="28" spans="1:18" ht="24" customHeight="1">
      <c r="A28" s="76" t="s">
        <v>34</v>
      </c>
      <c r="B28" s="77">
        <f>SUM('[1]6000470'!B28+'[1]6000460'!B28+'[1]6000110'!B27+'[1]6000110'!B28+'[1]6000092'!B28)</f>
        <v>159</v>
      </c>
      <c r="C28" s="78">
        <f>SUM('[1]6000470'!C28+'[1]6000460'!C28+'[1]6000110'!C27+'[1]6000110'!C28+'[1]6000092'!C28)</f>
        <v>674193.43</v>
      </c>
      <c r="D28" s="78">
        <f>SUM('[1]6000470'!D28+'[1]6000460'!D28+'[1]6000110'!D27+'[1]6000110'!D28+'[1]6000092'!D28)</f>
        <v>180238.56000000003</v>
      </c>
      <c r="E28" s="78">
        <f>SUM('[1]6000470'!E28+'[1]6000460'!E28+'[1]6000110'!E27+'[1]6000110'!E28+'[1]6000092'!E28)</f>
        <v>82328.350000000006</v>
      </c>
      <c r="F28" s="78">
        <v>0</v>
      </c>
      <c r="G28" s="68">
        <f>SUM(C28:F28)</f>
        <v>936760.34000000008</v>
      </c>
      <c r="H28" s="65">
        <f>SUM('[1]6000470'!H28+'[1]6000460'!H28+'[1]6000110'!H28+'[1]6000092'!H28)</f>
        <v>144</v>
      </c>
      <c r="I28" s="74">
        <f>SUM('[1]6000470'!I28+'[1]6000460'!I28+'[1]6000110'!I28+'[1]6000092'!I28)</f>
        <v>615622.37</v>
      </c>
      <c r="J28" s="74">
        <f>SUM('[1]6000470'!J28+'[1]6000460'!J28+'[1]6000110'!J28+'[1]6000092'!J28)</f>
        <v>107536.83999999998</v>
      </c>
      <c r="K28" s="74">
        <f>SUM('[1]6000470'!K28+'[1]6000460'!K28+'[1]6000110'!K28+'[1]6000092'!K28)</f>
        <v>115668.86000000002</v>
      </c>
      <c r="L28" s="74">
        <f>SUM('[1]6000470'!L28+'[1]6000460'!L28+'[1]6000110'!L28+'[1]6000092'!L28)</f>
        <v>0</v>
      </c>
      <c r="M28" s="74">
        <f>SUM('[1]6000470'!M28+'[1]6000460'!M28+'[1]6000110'!M28+'[1]6000092'!M28)</f>
        <v>0</v>
      </c>
      <c r="N28" s="74">
        <f>SUM('[1]6000470'!N28+'[1]6000460'!N28+'[1]6000110'!N28+'[1]6000092'!N28)</f>
        <v>77148.010000000009</v>
      </c>
      <c r="O28" s="79">
        <f>SUM(I28:N28)</f>
        <v>915976.08</v>
      </c>
      <c r="R28" s="80"/>
    </row>
    <row r="29" spans="1:18" ht="15">
      <c r="A29" s="76"/>
      <c r="B29" s="81" t="s">
        <v>35</v>
      </c>
      <c r="C29" s="74" t="s">
        <v>35</v>
      </c>
      <c r="D29" s="74" t="s">
        <v>35</v>
      </c>
      <c r="E29" s="74" t="s">
        <v>35</v>
      </c>
      <c r="F29" s="74" t="s">
        <v>35</v>
      </c>
      <c r="G29" s="82" t="s">
        <v>35</v>
      </c>
      <c r="H29" s="81" t="s">
        <v>35</v>
      </c>
      <c r="I29" s="74" t="s">
        <v>35</v>
      </c>
      <c r="J29" s="74" t="s">
        <v>35</v>
      </c>
      <c r="K29" s="74" t="s">
        <v>35</v>
      </c>
      <c r="L29" s="74" t="s">
        <v>35</v>
      </c>
      <c r="M29" s="74" t="s">
        <v>35</v>
      </c>
      <c r="N29" s="74" t="s">
        <v>35</v>
      </c>
      <c r="O29" s="82" t="s">
        <v>35</v>
      </c>
    </row>
    <row r="30" spans="1:18" ht="27" customHeight="1">
      <c r="A30" s="72" t="s">
        <v>36</v>
      </c>
      <c r="B30" s="83"/>
      <c r="C30" s="84"/>
      <c r="D30" s="84"/>
      <c r="E30" s="67"/>
      <c r="F30" s="67"/>
      <c r="G30" s="85"/>
      <c r="H30" s="86"/>
      <c r="I30" s="69"/>
      <c r="J30" s="69"/>
      <c r="K30" s="69"/>
      <c r="L30" s="69"/>
      <c r="M30" s="69"/>
      <c r="N30" s="69"/>
      <c r="O30" s="70"/>
    </row>
    <row r="31" spans="1:18" ht="27" customHeight="1">
      <c r="A31" s="76" t="s">
        <v>37</v>
      </c>
      <c r="B31" s="87">
        <f>SUM('[1]6000470'!B31+'[1]6000460'!B31+'[1]6000110'!B31+'[1]6000092'!B31+'[1]6000092'!B32)</f>
        <v>178</v>
      </c>
      <c r="C31" s="78">
        <f>SUM('[1]6000470'!C31+'[1]6000460'!C31+'[1]6000110'!C31+'[1]6000092'!C31+'[1]6000092'!C32)</f>
        <v>560991.39</v>
      </c>
      <c r="D31" s="78">
        <f>SUM('[1]6000470'!D31+'[1]6000460'!D31+'[1]6000110'!D31+'[1]6000092'!D31+'[1]6000092'!D32)</f>
        <v>120553.48000000001</v>
      </c>
      <c r="E31" s="78">
        <f>SUM('[1]6000470'!E31+'[1]6000460'!E31+'[1]6000110'!E31+'[1]6000092'!E31+'[1]6000092'!E32)</f>
        <v>116361.8</v>
      </c>
      <c r="F31" s="78">
        <f>SUM('[1]6000470'!F31+'[1]6000460'!F31+'[1]6000110'!F31+'[1]6000092'!F31+'[1]6000092'!F32)</f>
        <v>17419.84</v>
      </c>
      <c r="G31" s="68">
        <f>SUM(C31:F31)</f>
        <v>815326.51</v>
      </c>
      <c r="H31" s="71">
        <f>SUM('[1]6000470'!H31+'[1]6000460'!H31+'[1]6000110'!H31+'[1]6000092'!H31)</f>
        <v>165</v>
      </c>
      <c r="I31" s="69">
        <f>SUM('[1]6000470'!I31+'[1]6000460'!I31+'[1]6000110'!I31+'[1]6000092'!I31)</f>
        <v>488049.38</v>
      </c>
      <c r="J31" s="69">
        <f>SUM('[1]6000470'!J31+'[1]6000460'!J31+'[1]6000110'!J31+'[1]6000092'!J31)</f>
        <v>70168.53</v>
      </c>
      <c r="K31" s="69">
        <f>SUM('[1]6000470'!K31+'[1]6000460'!K31+'[1]6000110'!K31+'[1]6000092'!K31)</f>
        <v>103040.25000000001</v>
      </c>
      <c r="L31" s="69">
        <f>SUM('[1]6000470'!L31+'[1]6000460'!L31+'[1]6000110'!L31+'[1]6000092'!L31)</f>
        <v>9455.69</v>
      </c>
      <c r="M31" s="69">
        <f>SUM('[1]6000470'!M31+'[1]6000460'!M31+'[1]6000110'!M31+'[1]6000092'!M31)</f>
        <v>0</v>
      </c>
      <c r="N31" s="69">
        <f>SUM('[1]6000470'!N31+'[1]6000460'!N31+'[1]6000110'!N31+'[1]6000092'!N31)</f>
        <v>79392.340000000011</v>
      </c>
      <c r="O31" s="70">
        <f>SUM(I31:N31)</f>
        <v>750106.19</v>
      </c>
      <c r="P31" s="80"/>
    </row>
    <row r="32" spans="1:18" ht="12.75" customHeight="1">
      <c r="A32" s="64" t="s">
        <v>38</v>
      </c>
      <c r="B32" s="88"/>
      <c r="C32" s="78"/>
      <c r="D32" s="78"/>
      <c r="E32" s="78"/>
      <c r="F32" s="78"/>
      <c r="G32" s="85"/>
      <c r="H32" s="89"/>
      <c r="I32" s="69"/>
      <c r="J32" s="69"/>
      <c r="K32" s="69"/>
      <c r="L32" s="69"/>
      <c r="M32" s="90"/>
      <c r="N32" s="90"/>
      <c r="O32" s="70"/>
    </row>
    <row r="33" spans="1:18" ht="27.75" customHeight="1">
      <c r="A33" s="64" t="s">
        <v>39</v>
      </c>
      <c r="B33" s="89" t="s">
        <v>35</v>
      </c>
      <c r="C33" s="66" t="s">
        <v>35</v>
      </c>
      <c r="D33" s="66" t="s">
        <v>35</v>
      </c>
      <c r="E33" s="66" t="s">
        <v>35</v>
      </c>
      <c r="F33" s="66" t="s">
        <v>35</v>
      </c>
      <c r="G33" s="68"/>
      <c r="H33" s="89" t="s">
        <v>35</v>
      </c>
      <c r="I33" s="66" t="s">
        <v>35</v>
      </c>
      <c r="J33" s="66" t="s">
        <v>35</v>
      </c>
      <c r="K33" s="66" t="s">
        <v>35</v>
      </c>
      <c r="L33" s="66" t="s">
        <v>35</v>
      </c>
      <c r="M33" s="91"/>
      <c r="N33" s="91"/>
      <c r="O33" s="79"/>
    </row>
    <row r="34" spans="1:18" ht="27.75" customHeight="1">
      <c r="A34" s="64" t="s">
        <v>40</v>
      </c>
      <c r="B34" s="92" t="s">
        <v>35</v>
      </c>
      <c r="C34" s="66" t="s">
        <v>35</v>
      </c>
      <c r="D34" s="66" t="s">
        <v>35</v>
      </c>
      <c r="E34" s="66" t="s">
        <v>35</v>
      </c>
      <c r="F34" s="66" t="s">
        <v>35</v>
      </c>
      <c r="G34" s="85"/>
      <c r="H34" s="92" t="s">
        <v>35</v>
      </c>
      <c r="I34" s="66" t="s">
        <v>35</v>
      </c>
      <c r="J34" s="66" t="s">
        <v>35</v>
      </c>
      <c r="K34" s="66" t="s">
        <v>35</v>
      </c>
      <c r="L34" s="66" t="s">
        <v>35</v>
      </c>
      <c r="M34" s="91"/>
      <c r="N34" s="91"/>
      <c r="O34" s="79"/>
    </row>
    <row r="35" spans="1:18" ht="39.75" customHeight="1">
      <c r="A35" s="93" t="s">
        <v>41</v>
      </c>
      <c r="B35" s="92" t="s">
        <v>35</v>
      </c>
      <c r="C35" s="67">
        <f>SUM(C24+C25+C26+C27+C28+C30+C31+C32)</f>
        <v>1282422.1000000001</v>
      </c>
      <c r="D35" s="67">
        <f>SUM(D24+D25+D26+D27+D28+D30+D31+D32)</f>
        <v>316852.72000000003</v>
      </c>
      <c r="E35" s="67">
        <f>SUM(E24+E25+E26+E27+E28+E30+E31+E32)</f>
        <v>205223.07</v>
      </c>
      <c r="F35" s="67">
        <f>SUM(F24+F25+F26+F27+F28+F30+F31+F32)</f>
        <v>17419.84</v>
      </c>
      <c r="G35" s="67">
        <f>SUM(G24+G25+G26+G27+G28+G30+G31+G32)</f>
        <v>1821917.73</v>
      </c>
      <c r="H35" s="92" t="s">
        <v>35</v>
      </c>
      <c r="I35" s="66">
        <f t="shared" ref="I35:N35" si="0">SUM(I24+I25+I26+I27+I28+I30+I31+I32)</f>
        <v>1147714.53</v>
      </c>
      <c r="J35" s="66">
        <f t="shared" si="0"/>
        <v>188196.12999999998</v>
      </c>
      <c r="K35" s="66">
        <f t="shared" si="0"/>
        <v>226538.05000000005</v>
      </c>
      <c r="L35" s="66">
        <f t="shared" si="0"/>
        <v>9455.69</v>
      </c>
      <c r="M35" s="66">
        <f t="shared" si="0"/>
        <v>0</v>
      </c>
      <c r="N35" s="66">
        <f t="shared" si="0"/>
        <v>163006.90000000002</v>
      </c>
      <c r="O35" s="79">
        <f>SUM(O24+O25+O26+O27+O28+O30+O31+O32)</f>
        <v>1734911.2999999998</v>
      </c>
    </row>
    <row r="36" spans="1:18" ht="15" customHeight="1">
      <c r="A36" s="93" t="s">
        <v>42</v>
      </c>
      <c r="B36" s="94" t="s">
        <v>35</v>
      </c>
      <c r="C36" s="66" t="s">
        <v>35</v>
      </c>
      <c r="D36" s="66" t="s">
        <v>35</v>
      </c>
      <c r="E36" s="66" t="s">
        <v>35</v>
      </c>
      <c r="F36" s="66" t="s">
        <v>35</v>
      </c>
      <c r="G36" s="85"/>
      <c r="H36" s="94" t="s">
        <v>35</v>
      </c>
      <c r="I36" s="95" t="s">
        <v>35</v>
      </c>
      <c r="J36" s="95" t="s">
        <v>35</v>
      </c>
      <c r="K36" s="95" t="s">
        <v>35</v>
      </c>
      <c r="L36" s="95" t="s">
        <v>35</v>
      </c>
      <c r="M36" s="96"/>
      <c r="N36" s="96"/>
      <c r="O36" s="97"/>
    </row>
    <row r="37" spans="1:18" ht="12.75" customHeight="1">
      <c r="A37" s="64" t="s">
        <v>43</v>
      </c>
      <c r="B37" s="98">
        <f>SUM(B24+B25+B26+B28+B31+B27)</f>
        <v>346</v>
      </c>
      <c r="C37" s="98">
        <f t="shared" ref="C37:N37" si="1">SUM(C24+C25+C26+C28+C31+C27)</f>
        <v>1282422.1000000001</v>
      </c>
      <c r="D37" s="98">
        <f>SUM(D24+D25+D26+D28+D31+D27)</f>
        <v>316852.72000000009</v>
      </c>
      <c r="E37" s="98">
        <f t="shared" si="1"/>
        <v>205223.07</v>
      </c>
      <c r="F37" s="98">
        <f t="shared" si="1"/>
        <v>17419.84</v>
      </c>
      <c r="G37" s="98">
        <f t="shared" si="1"/>
        <v>1821917.73</v>
      </c>
      <c r="H37" s="98">
        <f>SUM(H24+H25+H26+H28+H31+H27)</f>
        <v>318</v>
      </c>
      <c r="I37" s="98">
        <f t="shared" si="1"/>
        <v>1147714.53</v>
      </c>
      <c r="J37" s="98">
        <f t="shared" si="1"/>
        <v>188196.13</v>
      </c>
      <c r="K37" s="98">
        <f t="shared" si="1"/>
        <v>226538.05000000005</v>
      </c>
      <c r="L37" s="98">
        <f t="shared" si="1"/>
        <v>9455.69</v>
      </c>
      <c r="M37" s="98">
        <f t="shared" si="1"/>
        <v>0</v>
      </c>
      <c r="N37" s="98">
        <f t="shared" si="1"/>
        <v>163006.90000000002</v>
      </c>
      <c r="O37" s="98">
        <f>SUM(O24+O25+O26+O28+O31+O27)</f>
        <v>1734911.2999999998</v>
      </c>
    </row>
    <row r="38" spans="1:18" ht="18.600000000000001" customHeight="1">
      <c r="A38" s="61" t="s">
        <v>44</v>
      </c>
      <c r="B38" s="62"/>
      <c r="C38" s="62"/>
      <c r="D38" s="62"/>
      <c r="E38" s="62"/>
      <c r="F38" s="62"/>
      <c r="G38" s="62"/>
      <c r="H38" s="62"/>
      <c r="I38" s="62"/>
      <c r="J38" s="62"/>
      <c r="K38" s="62"/>
      <c r="L38" s="62"/>
      <c r="M38" s="62"/>
      <c r="N38" s="62"/>
      <c r="O38" s="63"/>
    </row>
    <row r="39" spans="1:18" ht="15">
      <c r="A39" s="64" t="s">
        <v>30</v>
      </c>
      <c r="B39" s="65"/>
      <c r="C39" s="99"/>
      <c r="D39" s="99"/>
      <c r="E39" s="99"/>
      <c r="F39" s="99"/>
      <c r="G39" s="100"/>
      <c r="H39" s="101"/>
      <c r="I39" s="102"/>
      <c r="J39" s="102"/>
      <c r="K39" s="102"/>
      <c r="L39" s="102"/>
      <c r="M39" s="102"/>
      <c r="N39" s="102"/>
      <c r="O39" s="103"/>
    </row>
    <row r="40" spans="1:18" ht="15">
      <c r="A40" s="64" t="s">
        <v>31</v>
      </c>
      <c r="B40" s="65"/>
      <c r="C40" s="104"/>
      <c r="D40" s="99"/>
      <c r="E40" s="99"/>
      <c r="F40" s="99"/>
      <c r="G40" s="100"/>
      <c r="H40" s="105"/>
      <c r="I40" s="106"/>
      <c r="J40" s="106"/>
      <c r="K40" s="106"/>
      <c r="L40" s="106"/>
      <c r="M40" s="107"/>
      <c r="N40" s="107"/>
      <c r="O40" s="108"/>
    </row>
    <row r="41" spans="1:18" ht="16.5" customHeight="1">
      <c r="A41" s="72" t="s">
        <v>32</v>
      </c>
      <c r="B41" s="65"/>
      <c r="C41" s="109"/>
      <c r="D41" s="95"/>
      <c r="E41" s="99"/>
      <c r="F41" s="99"/>
      <c r="G41" s="110">
        <f>SUM(C41:F41)</f>
        <v>0</v>
      </c>
      <c r="H41" s="65"/>
      <c r="I41" s="111"/>
      <c r="J41" s="111"/>
      <c r="K41" s="111"/>
      <c r="L41" s="111"/>
      <c r="M41" s="112"/>
      <c r="N41" s="112"/>
      <c r="O41" s="113">
        <f>SUM(I41:N41)</f>
        <v>0</v>
      </c>
    </row>
    <row r="42" spans="1:18" ht="30">
      <c r="A42" s="75" t="s">
        <v>33</v>
      </c>
      <c r="B42" s="65"/>
      <c r="C42" s="109"/>
      <c r="D42" s="95"/>
      <c r="E42" s="99"/>
      <c r="F42" s="99"/>
      <c r="G42" s="110">
        <f>SUM(C42:F42)</f>
        <v>0</v>
      </c>
      <c r="H42" s="73"/>
      <c r="I42" s="114"/>
      <c r="J42" s="114"/>
      <c r="K42" s="115"/>
      <c r="L42" s="115"/>
      <c r="M42" s="116"/>
      <c r="N42" s="116"/>
      <c r="O42" s="117" t="s">
        <v>45</v>
      </c>
    </row>
    <row r="43" spans="1:18" ht="15.75" customHeight="1">
      <c r="A43" s="76" t="s">
        <v>34</v>
      </c>
      <c r="B43" s="71">
        <f>SUM('[1]6000470'!B43+'[1]6000460'!B43)</f>
        <v>0.5</v>
      </c>
      <c r="C43" s="66">
        <f>SUM('[1]6000470'!C43+'[1]6000460'!C43)</f>
        <v>2003.4</v>
      </c>
      <c r="D43" s="66">
        <f>SUM('[1]6000470'!D43+'[1]6000460'!D43)</f>
        <v>681.16</v>
      </c>
      <c r="E43" s="66">
        <f>SUM('[1]6000470'!E43+'[1]6000460'!E43)</f>
        <v>277.07</v>
      </c>
      <c r="F43" s="66"/>
      <c r="G43" s="68">
        <f>SUM(C43:F43)</f>
        <v>2961.63</v>
      </c>
      <c r="H43" s="73">
        <f>SUM('[1]6000470'!H43+'[1]6000460'!H43)</f>
        <v>0.5</v>
      </c>
      <c r="I43" s="118">
        <f>SUM('[1]6000470'!I43+'[1]6000460'!I43)</f>
        <v>1852.53</v>
      </c>
      <c r="J43" s="118">
        <f>SUM('[1]6000470'!J43+'[1]6000460'!J43)</f>
        <v>508.77</v>
      </c>
      <c r="K43" s="118">
        <f>SUM('[1]6000470'!K43+'[1]6000460'!K43)</f>
        <v>0</v>
      </c>
      <c r="L43" s="118">
        <f>SUM('[1]6000470'!L43+'[1]6000460'!L43)</f>
        <v>0</v>
      </c>
      <c r="M43" s="118">
        <f>SUM('[1]6000470'!M43+'[1]6000460'!M43)</f>
        <v>0</v>
      </c>
      <c r="N43" s="118">
        <f>SUM('[1]6000470'!N43+'[1]6000460'!N43)</f>
        <v>213.4</v>
      </c>
      <c r="O43" s="119">
        <f>SUM(I43:N43)</f>
        <v>2574.7000000000003</v>
      </c>
      <c r="Q43" s="1" t="s">
        <v>46</v>
      </c>
    </row>
    <row r="44" spans="1:18" ht="15">
      <c r="A44" s="76"/>
      <c r="B44" s="101"/>
      <c r="C44" s="67"/>
      <c r="D44" s="67"/>
      <c r="E44" s="67"/>
      <c r="F44" s="67"/>
      <c r="G44" s="85"/>
      <c r="H44" s="120"/>
      <c r="I44" s="121"/>
      <c r="J44" s="121"/>
      <c r="K44" s="121"/>
      <c r="L44" s="121"/>
      <c r="M44" s="122"/>
      <c r="N44" s="122"/>
      <c r="O44" s="123"/>
    </row>
    <row r="45" spans="1:18" ht="27" customHeight="1">
      <c r="A45" s="72" t="s">
        <v>36</v>
      </c>
      <c r="B45" s="65"/>
      <c r="C45" s="66"/>
      <c r="D45" s="66"/>
      <c r="E45" s="67"/>
      <c r="F45" s="67"/>
      <c r="G45" s="68">
        <f>SUM(C45:F45)</f>
        <v>0</v>
      </c>
      <c r="H45" s="73"/>
      <c r="I45" s="124"/>
      <c r="J45" s="124"/>
      <c r="K45" s="125"/>
      <c r="L45" s="125"/>
      <c r="M45" s="126"/>
      <c r="N45" s="126"/>
      <c r="O45" s="127">
        <f>SUM(H45:N45)</f>
        <v>0</v>
      </c>
    </row>
    <row r="46" spans="1:18" ht="27" customHeight="1">
      <c r="A46" s="76" t="s">
        <v>37</v>
      </c>
      <c r="B46" s="87">
        <f>SUM('[1]6000470'!B46+'[1]6000460'!B46)</f>
        <v>0</v>
      </c>
      <c r="C46" s="128">
        <f>SUM('[1]6000470'!C46+'[1]6000460'!C46)</f>
        <v>0</v>
      </c>
      <c r="D46" s="128">
        <f>SUM('[1]6000470'!D46+'[1]6000460'!D46)</f>
        <v>0</v>
      </c>
      <c r="E46" s="67"/>
      <c r="F46" s="67"/>
      <c r="G46" s="68">
        <f>SUM(C46:F46)</f>
        <v>0</v>
      </c>
      <c r="H46" s="129">
        <f>SUM('[1]6000470'!H46+'[1]6000460'!H46)</f>
        <v>0</v>
      </c>
      <c r="I46" s="124">
        <f>SUM('[1]6000470'!I46+'[1]6000460'!I46)</f>
        <v>0</v>
      </c>
      <c r="J46" s="124">
        <f>SUM('[1]6000470'!J46+'[1]6000460'!J46)</f>
        <v>0</v>
      </c>
      <c r="K46" s="124"/>
      <c r="L46" s="124"/>
      <c r="M46" s="130"/>
      <c r="N46" s="130"/>
      <c r="O46" s="127">
        <f>I46+J46</f>
        <v>0</v>
      </c>
      <c r="R46" s="131"/>
    </row>
    <row r="47" spans="1:18" ht="12.75" customHeight="1">
      <c r="A47" s="64" t="s">
        <v>38</v>
      </c>
      <c r="B47" s="132"/>
      <c r="C47" s="78"/>
      <c r="D47" s="78"/>
      <c r="E47" s="78"/>
      <c r="F47" s="78"/>
      <c r="G47" s="68">
        <f>SUM(C47:F47)</f>
        <v>0</v>
      </c>
      <c r="H47" s="73"/>
      <c r="I47" s="133"/>
      <c r="J47" s="133"/>
      <c r="K47" s="125"/>
      <c r="L47" s="125"/>
      <c r="M47" s="126"/>
      <c r="N47" s="126"/>
      <c r="O47" s="119">
        <f>SUM(I47:N47)</f>
        <v>0</v>
      </c>
      <c r="P47" s="80"/>
    </row>
    <row r="48" spans="1:18" ht="27.75" customHeight="1">
      <c r="A48" s="64" t="s">
        <v>39</v>
      </c>
      <c r="B48" s="89" t="s">
        <v>35</v>
      </c>
      <c r="C48" s="66" t="s">
        <v>35</v>
      </c>
      <c r="D48" s="66" t="s">
        <v>35</v>
      </c>
      <c r="E48" s="66" t="s">
        <v>35</v>
      </c>
      <c r="F48" s="66" t="s">
        <v>35</v>
      </c>
      <c r="G48" s="68"/>
      <c r="H48" s="134" t="s">
        <v>35</v>
      </c>
      <c r="I48" s="128" t="s">
        <v>35</v>
      </c>
      <c r="J48" s="128" t="s">
        <v>35</v>
      </c>
      <c r="K48" s="128" t="s">
        <v>35</v>
      </c>
      <c r="L48" s="128" t="s">
        <v>35</v>
      </c>
      <c r="M48" s="135"/>
      <c r="N48" s="135"/>
      <c r="O48" s="123"/>
    </row>
    <row r="49" spans="1:17" ht="27.75" customHeight="1">
      <c r="A49" s="64" t="s">
        <v>40</v>
      </c>
      <c r="B49" s="92" t="s">
        <v>35</v>
      </c>
      <c r="C49" s="66" t="s">
        <v>35</v>
      </c>
      <c r="D49" s="66" t="s">
        <v>35</v>
      </c>
      <c r="E49" s="66" t="s">
        <v>35</v>
      </c>
      <c r="F49" s="66" t="s">
        <v>35</v>
      </c>
      <c r="G49" s="85"/>
      <c r="H49" s="92" t="s">
        <v>35</v>
      </c>
      <c r="I49" s="66" t="s">
        <v>35</v>
      </c>
      <c r="J49" s="66" t="s">
        <v>35</v>
      </c>
      <c r="K49" s="66" t="s">
        <v>35</v>
      </c>
      <c r="L49" s="66" t="s">
        <v>35</v>
      </c>
      <c r="M49" s="91"/>
      <c r="N49" s="91"/>
      <c r="O49" s="136"/>
    </row>
    <row r="50" spans="1:17" ht="39.75" customHeight="1">
      <c r="A50" s="93" t="s">
        <v>41</v>
      </c>
      <c r="B50" s="92" t="s">
        <v>35</v>
      </c>
      <c r="C50" s="66">
        <f>SUM(C39+C40+C41+C42+C43+C45+C46+C47)</f>
        <v>2003.4</v>
      </c>
      <c r="D50" s="66">
        <f>SUM(D39+D40+D41+D42+D43+D45+D46+D47)</f>
        <v>681.16</v>
      </c>
      <c r="E50" s="66">
        <f>SUM(E39+E40+E41+E42+E43+E45+E46+E47)</f>
        <v>277.07</v>
      </c>
      <c r="F50" s="66">
        <f>SUM(F39+F40+F41+F42+F43+F45+F46+F47)</f>
        <v>0</v>
      </c>
      <c r="G50" s="68">
        <f>SUM(C50:F50)</f>
        <v>2961.63</v>
      </c>
      <c r="H50" s="92" t="s">
        <v>35</v>
      </c>
      <c r="I50" s="66">
        <f t="shared" ref="I50:O50" si="2">I46+I43</f>
        <v>1852.53</v>
      </c>
      <c r="J50" s="66">
        <f t="shared" si="2"/>
        <v>508.77</v>
      </c>
      <c r="K50" s="66">
        <f t="shared" si="2"/>
        <v>0</v>
      </c>
      <c r="L50" s="66">
        <f t="shared" si="2"/>
        <v>0</v>
      </c>
      <c r="M50" s="66">
        <f t="shared" si="2"/>
        <v>0</v>
      </c>
      <c r="N50" s="66">
        <f t="shared" si="2"/>
        <v>213.4</v>
      </c>
      <c r="O50" s="79">
        <f t="shared" si="2"/>
        <v>2574.7000000000003</v>
      </c>
    </row>
    <row r="51" spans="1:17" ht="15" customHeight="1">
      <c r="A51" s="93" t="s">
        <v>42</v>
      </c>
      <c r="B51" s="94" t="s">
        <v>35</v>
      </c>
      <c r="C51" s="66" t="s">
        <v>35</v>
      </c>
      <c r="D51" s="66" t="s">
        <v>35</v>
      </c>
      <c r="E51" s="66" t="s">
        <v>35</v>
      </c>
      <c r="F51" s="66" t="s">
        <v>35</v>
      </c>
      <c r="G51" s="85"/>
      <c r="H51" s="95" t="s">
        <v>35</v>
      </c>
      <c r="I51" s="95" t="s">
        <v>35</v>
      </c>
      <c r="J51" s="95" t="s">
        <v>35</v>
      </c>
      <c r="K51" s="95" t="s">
        <v>35</v>
      </c>
      <c r="L51" s="95" t="s">
        <v>35</v>
      </c>
      <c r="M51" s="95"/>
      <c r="N51" s="95"/>
      <c r="O51" s="137"/>
    </row>
    <row r="52" spans="1:17" ht="12.75" customHeight="1">
      <c r="A52" s="64" t="s">
        <v>43</v>
      </c>
      <c r="B52" s="138">
        <f>SUM(B39+B40+B41+B42+B43+B45+B46+B47)</f>
        <v>0.5</v>
      </c>
      <c r="C52" s="139">
        <f>SUM(C50)</f>
        <v>2003.4</v>
      </c>
      <c r="D52" s="139">
        <f>SUM(D50)</f>
        <v>681.16</v>
      </c>
      <c r="E52" s="139">
        <f>SUM(E50)</f>
        <v>277.07</v>
      </c>
      <c r="F52" s="139">
        <f>SUM(F50)</f>
        <v>0</v>
      </c>
      <c r="G52" s="140">
        <f>SUM(C52:F52)</f>
        <v>2961.63</v>
      </c>
      <c r="H52" s="138">
        <f>H46+H43</f>
        <v>0.5</v>
      </c>
      <c r="I52" s="139">
        <f>I46+I43</f>
        <v>1852.53</v>
      </c>
      <c r="J52" s="139">
        <f t="shared" ref="J52:O52" si="3">J46+J43</f>
        <v>508.77</v>
      </c>
      <c r="K52" s="139">
        <f t="shared" si="3"/>
        <v>0</v>
      </c>
      <c r="L52" s="139">
        <f t="shared" si="3"/>
        <v>0</v>
      </c>
      <c r="M52" s="139">
        <f t="shared" si="3"/>
        <v>0</v>
      </c>
      <c r="N52" s="139">
        <f t="shared" si="3"/>
        <v>213.4</v>
      </c>
      <c r="O52" s="139">
        <f t="shared" si="3"/>
        <v>2574.7000000000003</v>
      </c>
    </row>
    <row r="53" spans="1:17" ht="18.600000000000001" customHeight="1">
      <c r="A53" s="61" t="s">
        <v>47</v>
      </c>
      <c r="B53" s="62"/>
      <c r="C53" s="62"/>
      <c r="D53" s="62"/>
      <c r="E53" s="62"/>
      <c r="F53" s="62"/>
      <c r="G53" s="62"/>
      <c r="H53" s="141"/>
      <c r="I53" s="141"/>
      <c r="J53" s="141"/>
      <c r="K53" s="141"/>
      <c r="L53" s="141"/>
      <c r="M53" s="141"/>
      <c r="N53" s="141"/>
      <c r="O53" s="142"/>
    </row>
    <row r="54" spans="1:17" ht="15">
      <c r="A54" s="64" t="s">
        <v>30</v>
      </c>
      <c r="B54" s="65"/>
      <c r="C54" s="99"/>
      <c r="D54" s="99"/>
      <c r="E54" s="99"/>
      <c r="F54" s="99"/>
      <c r="G54" s="100"/>
      <c r="H54" s="101"/>
      <c r="I54" s="102"/>
      <c r="J54" s="102"/>
      <c r="K54" s="102"/>
      <c r="L54" s="102"/>
      <c r="M54" s="102"/>
      <c r="N54" s="102"/>
      <c r="O54" s="103"/>
    </row>
    <row r="55" spans="1:17" ht="15">
      <c r="A55" s="64" t="s">
        <v>31</v>
      </c>
      <c r="B55" s="65"/>
      <c r="C55" s="104"/>
      <c r="D55" s="99"/>
      <c r="E55" s="99"/>
      <c r="F55" s="99"/>
      <c r="G55" s="100"/>
      <c r="H55" s="105"/>
      <c r="I55" s="106"/>
      <c r="J55" s="106"/>
      <c r="K55" s="106"/>
      <c r="L55" s="106"/>
      <c r="M55" s="107"/>
      <c r="N55" s="107"/>
      <c r="O55" s="108"/>
    </row>
    <row r="56" spans="1:17" ht="16.5" customHeight="1">
      <c r="A56" s="72" t="s">
        <v>32</v>
      </c>
      <c r="B56" s="65">
        <f>SUM('[1]6000470'!B56)</f>
        <v>2</v>
      </c>
      <c r="C56" s="66">
        <f>SUM('[1]6000470'!C56)</f>
        <v>10052.780000000001</v>
      </c>
      <c r="D56" s="66">
        <f>SUM('[1]6000470'!D56)</f>
        <v>3417.94</v>
      </c>
      <c r="E56" s="66">
        <f>SUM('[1]6000470'!E56)</f>
        <v>1390.3</v>
      </c>
      <c r="F56" s="67"/>
      <c r="G56" s="68">
        <f>SUM(C56:F56)</f>
        <v>14861.02</v>
      </c>
      <c r="H56" s="65">
        <f>SUM('[1]6000470'!H56)</f>
        <v>2</v>
      </c>
      <c r="I56" s="143">
        <f>SUM('[1]6000470'!I56)</f>
        <v>12009.16</v>
      </c>
      <c r="J56" s="143">
        <f>SUM('[1]6000470'!J56)</f>
        <v>2986.63</v>
      </c>
      <c r="K56" s="143">
        <f>SUM('[1]6000470'!K56)</f>
        <v>2002.97</v>
      </c>
      <c r="L56" s="143">
        <f>SUM('[1]6000470'!L56)</f>
        <v>0</v>
      </c>
      <c r="M56" s="143">
        <f>SUM('[1]6000470'!M56)</f>
        <v>0</v>
      </c>
      <c r="N56" s="143">
        <f>SUM('[1]6000470'!N56)</f>
        <v>1875.24</v>
      </c>
      <c r="O56" s="79">
        <f>SUM(I56:N56)</f>
        <v>18874.000000000004</v>
      </c>
    </row>
    <row r="57" spans="1:17" ht="30">
      <c r="A57" s="75" t="s">
        <v>33</v>
      </c>
      <c r="B57" s="65">
        <f>SUM('[1]6000470'!B57)</f>
        <v>0</v>
      </c>
      <c r="C57" s="66">
        <f>SUM('[1]6000470'!C57)</f>
        <v>0</v>
      </c>
      <c r="D57" s="66">
        <f>SUM('[1]6000470'!D57)</f>
        <v>0</v>
      </c>
      <c r="E57" s="66">
        <f>SUM('[1]6000470'!D57)</f>
        <v>0</v>
      </c>
      <c r="F57" s="67"/>
      <c r="G57" s="68">
        <f>SUM(C57:F57)</f>
        <v>0</v>
      </c>
      <c r="H57" s="65">
        <f>SUM('[1]6000470'!H57)</f>
        <v>0</v>
      </c>
      <c r="I57" s="143">
        <f>SUM('[1]6000470'!I57)</f>
        <v>0</v>
      </c>
      <c r="J57" s="143">
        <f>SUM('[1]6000470'!J57)</f>
        <v>0</v>
      </c>
      <c r="K57" s="143">
        <f>SUM('[1]6000470'!K57)</f>
        <v>0</v>
      </c>
      <c r="L57" s="143">
        <f>SUM('[1]6000470'!L57)</f>
        <v>0</v>
      </c>
      <c r="M57" s="143">
        <f>SUM('[1]6000470'!M57)</f>
        <v>0</v>
      </c>
      <c r="N57" s="143">
        <f>SUM('[1]6000470'!N57)</f>
        <v>0</v>
      </c>
      <c r="O57" s="79">
        <f>SUM(I57:N57)</f>
        <v>0</v>
      </c>
    </row>
    <row r="58" spans="1:17" ht="27.75" customHeight="1">
      <c r="A58" s="76" t="s">
        <v>34</v>
      </c>
      <c r="B58" s="71">
        <f>SUM('[1]6000470'!B58)</f>
        <v>17.5</v>
      </c>
      <c r="C58" s="66">
        <f>SUM('[1]6000470'!C58)</f>
        <v>77519.06</v>
      </c>
      <c r="D58" s="66">
        <f>SUM('[1]6000470'!D58)</f>
        <v>26356.48</v>
      </c>
      <c r="E58" s="66">
        <f>SUM('[1]6000470'!E58)</f>
        <v>10720.89</v>
      </c>
      <c r="F58" s="66"/>
      <c r="G58" s="68">
        <f>SUM(C58:F58)</f>
        <v>114596.43</v>
      </c>
      <c r="H58" s="65">
        <f>SUM('[1]6000470'!H58)</f>
        <v>17.5</v>
      </c>
      <c r="I58" s="143">
        <f>SUM('[1]6000470'!I58)</f>
        <v>79559.460000000006</v>
      </c>
      <c r="J58" s="143">
        <f>SUM('[1]6000470'!J58)</f>
        <v>17373.419999999998</v>
      </c>
      <c r="K58" s="143">
        <f>SUM('[1]6000470'!K58)</f>
        <v>8313.5300000000007</v>
      </c>
      <c r="L58" s="143">
        <f>SUM('[1]6000470'!L58)</f>
        <v>0</v>
      </c>
      <c r="M58" s="143">
        <f>SUM('[1]6000470'!M58)</f>
        <v>0</v>
      </c>
      <c r="N58" s="143">
        <f>SUM('[1]6000470'!N58)</f>
        <v>8154.4</v>
      </c>
      <c r="O58" s="79">
        <f>SUM(I58:N58)</f>
        <v>113400.81</v>
      </c>
      <c r="Q58" s="1" t="s">
        <v>48</v>
      </c>
    </row>
    <row r="59" spans="1:17" ht="15">
      <c r="A59" s="76"/>
      <c r="B59" s="101"/>
      <c r="C59" s="66">
        <v>0</v>
      </c>
      <c r="D59" s="66">
        <v>0</v>
      </c>
      <c r="E59" s="67"/>
      <c r="F59" s="67"/>
      <c r="G59" s="85"/>
      <c r="H59" s="105"/>
      <c r="I59" s="143"/>
      <c r="J59" s="143">
        <f>SUM('[1]6000470'!J59)</f>
        <v>0</v>
      </c>
      <c r="K59" s="144"/>
      <c r="L59" s="143"/>
      <c r="M59" s="143"/>
      <c r="N59" s="143"/>
      <c r="O59" s="79"/>
    </row>
    <row r="60" spans="1:17" ht="27" customHeight="1">
      <c r="A60" s="72" t="s">
        <v>36</v>
      </c>
      <c r="B60" s="65"/>
      <c r="C60" s="66">
        <v>0</v>
      </c>
      <c r="D60" s="66">
        <v>0</v>
      </c>
      <c r="E60" s="67"/>
      <c r="F60" s="67"/>
      <c r="G60" s="68">
        <f>SUM(C60:F60)</f>
        <v>0</v>
      </c>
      <c r="H60" s="65"/>
      <c r="I60" s="143"/>
      <c r="J60" s="143">
        <f>SUM('[1]6000470'!J60)</f>
        <v>0</v>
      </c>
      <c r="K60" s="145"/>
      <c r="L60" s="143"/>
      <c r="M60" s="143"/>
      <c r="N60" s="143"/>
      <c r="O60" s="70">
        <f>SUM(H60:N60)</f>
        <v>0</v>
      </c>
    </row>
    <row r="61" spans="1:17" ht="27" customHeight="1">
      <c r="A61" s="76" t="s">
        <v>37</v>
      </c>
      <c r="B61" s="146"/>
      <c r="C61" s="66">
        <v>0</v>
      </c>
      <c r="D61" s="66">
        <v>0</v>
      </c>
      <c r="E61" s="67"/>
      <c r="F61" s="67"/>
      <c r="G61" s="68"/>
      <c r="H61" s="147"/>
      <c r="I61" s="143"/>
      <c r="J61" s="143">
        <f>SUM('[1]6000470'!J61)</f>
        <v>0</v>
      </c>
      <c r="K61" s="69"/>
      <c r="L61" s="143"/>
      <c r="M61" s="143"/>
      <c r="N61" s="143"/>
      <c r="O61" s="70"/>
    </row>
    <row r="62" spans="1:17" ht="12.75" customHeight="1">
      <c r="A62" s="64" t="s">
        <v>38</v>
      </c>
      <c r="B62" s="132">
        <f>SUM('[1]6000470'!B62)</f>
        <v>4</v>
      </c>
      <c r="C62" s="66">
        <f>SUM('[1]6000470'!C62+[1]MMA!C62)</f>
        <v>11673.39</v>
      </c>
      <c r="D62" s="66">
        <f>SUM('[1]6000470'!D62+[1]MMA!D62)</f>
        <v>0</v>
      </c>
      <c r="E62" s="66">
        <f>SUM('[1]6000470'!E62+[1]MMA!E62)</f>
        <v>5424.38</v>
      </c>
      <c r="F62" s="78"/>
      <c r="G62" s="68">
        <f>SUM(C62:F62)</f>
        <v>17097.77</v>
      </c>
      <c r="H62" s="73">
        <f>SUM('[1]6000470'!H62)</f>
        <v>4</v>
      </c>
      <c r="I62" s="148">
        <f>SUM('[1]6000470'!I62+[1]MMA!I62)</f>
        <v>9104.86</v>
      </c>
      <c r="J62" s="143">
        <f>SUM('[1]6000470'!J62)</f>
        <v>0</v>
      </c>
      <c r="K62" s="148">
        <f>SUM('[1]6000470'!K62+[1]MMA!K62)</f>
        <v>1719.93</v>
      </c>
      <c r="L62" s="148">
        <f>SUM('[1]6000470'!L62+[1]MMA!L62)</f>
        <v>0</v>
      </c>
      <c r="M62" s="148">
        <f>SUM('[1]6000470'!M62+[1]MMA!M62)</f>
        <v>0</v>
      </c>
      <c r="N62" s="148">
        <f>SUM('[1]6000470'!N62+[1]MMA!N62)</f>
        <v>947.17</v>
      </c>
      <c r="O62" s="79">
        <f>SUM(I62:N62)</f>
        <v>11771.960000000001</v>
      </c>
    </row>
    <row r="63" spans="1:17" ht="27.75" customHeight="1">
      <c r="A63" s="64" t="s">
        <v>39</v>
      </c>
      <c r="B63" s="89" t="s">
        <v>35</v>
      </c>
      <c r="C63" s="66" t="s">
        <v>35</v>
      </c>
      <c r="D63" s="66" t="s">
        <v>35</v>
      </c>
      <c r="E63" s="66" t="s">
        <v>35</v>
      </c>
      <c r="F63" s="66" t="s">
        <v>35</v>
      </c>
      <c r="G63" s="68"/>
      <c r="H63" s="134" t="s">
        <v>35</v>
      </c>
      <c r="I63" s="128" t="s">
        <v>35</v>
      </c>
      <c r="J63" s="128" t="s">
        <v>35</v>
      </c>
      <c r="K63" s="128" t="s">
        <v>35</v>
      </c>
      <c r="L63" s="128" t="s">
        <v>35</v>
      </c>
      <c r="M63" s="135"/>
      <c r="N63" s="135"/>
      <c r="O63" s="79"/>
    </row>
    <row r="64" spans="1:17" ht="27.75" customHeight="1">
      <c r="A64" s="64" t="s">
        <v>40</v>
      </c>
      <c r="B64" s="92" t="s">
        <v>35</v>
      </c>
      <c r="C64" s="66" t="s">
        <v>35</v>
      </c>
      <c r="D64" s="66" t="s">
        <v>35</v>
      </c>
      <c r="E64" s="66" t="s">
        <v>35</v>
      </c>
      <c r="F64" s="66" t="s">
        <v>35</v>
      </c>
      <c r="G64" s="85"/>
      <c r="H64" s="92" t="s">
        <v>45</v>
      </c>
      <c r="I64" s="66" t="s">
        <v>35</v>
      </c>
      <c r="J64" s="66" t="s">
        <v>35</v>
      </c>
      <c r="K64" s="66" t="s">
        <v>35</v>
      </c>
      <c r="L64" s="66" t="s">
        <v>35</v>
      </c>
      <c r="M64" s="91"/>
      <c r="N64" s="91"/>
      <c r="O64" s="79"/>
    </row>
    <row r="65" spans="1:18" ht="39.75" customHeight="1">
      <c r="A65" s="93" t="s">
        <v>41</v>
      </c>
      <c r="B65" s="92" t="s">
        <v>35</v>
      </c>
      <c r="C65" s="67">
        <f>SUM(C54+C55+C56+C57+C58+C60+C61+C62)</f>
        <v>99245.23</v>
      </c>
      <c r="D65" s="67">
        <f>SUM(D54+D55+D56+D57+D58+D60+D61+D62)</f>
        <v>29774.42</v>
      </c>
      <c r="E65" s="67">
        <f t="shared" ref="E65:O65" si="4">SUM(E54+E55+E56+E57+E58+E60+E61+E62)</f>
        <v>17535.57</v>
      </c>
      <c r="F65" s="67">
        <f t="shared" si="4"/>
        <v>0</v>
      </c>
      <c r="G65" s="149">
        <f>SUM(G54+G55+G56+G57+G58+G60+G61+G62)</f>
        <v>146555.22</v>
      </c>
      <c r="H65" s="150" t="s">
        <v>35</v>
      </c>
      <c r="I65" s="149">
        <f>SUM(I54+I55+I56+I57+I58+I60+I61+I62)</f>
        <v>100673.48000000001</v>
      </c>
      <c r="J65" s="149">
        <f t="shared" si="4"/>
        <v>20360.05</v>
      </c>
      <c r="K65" s="149">
        <f>SUM(K54+K55+K56+K57+K58+K60+K61+K62)</f>
        <v>12036.43</v>
      </c>
      <c r="L65" s="149">
        <f t="shared" si="4"/>
        <v>0</v>
      </c>
      <c r="M65" s="149">
        <f t="shared" si="4"/>
        <v>0</v>
      </c>
      <c r="N65" s="149">
        <f t="shared" si="4"/>
        <v>10976.81</v>
      </c>
      <c r="O65" s="79">
        <f t="shared" si="4"/>
        <v>144046.76999999999</v>
      </c>
    </row>
    <row r="66" spans="1:18" ht="15" customHeight="1">
      <c r="A66" s="93" t="s">
        <v>42</v>
      </c>
      <c r="B66" s="94" t="s">
        <v>35</v>
      </c>
      <c r="C66" s="66" t="s">
        <v>35</v>
      </c>
      <c r="D66" s="66" t="s">
        <v>35</v>
      </c>
      <c r="E66" s="66" t="s">
        <v>35</v>
      </c>
      <c r="F66" s="66" t="s">
        <v>35</v>
      </c>
      <c r="G66" s="85"/>
      <c r="H66" s="94" t="s">
        <v>35</v>
      </c>
      <c r="I66" s="66" t="s">
        <v>35</v>
      </c>
      <c r="J66" s="66" t="s">
        <v>35</v>
      </c>
      <c r="K66" s="66" t="s">
        <v>35</v>
      </c>
      <c r="L66" s="66" t="s">
        <v>35</v>
      </c>
      <c r="M66" s="91"/>
      <c r="N66" s="91"/>
      <c r="O66" s="68"/>
    </row>
    <row r="67" spans="1:18" ht="12.75" customHeight="1">
      <c r="A67" s="64" t="s">
        <v>43</v>
      </c>
      <c r="B67" s="138">
        <f>SUM(B56+B57+B58+B62)</f>
        <v>23.5</v>
      </c>
      <c r="C67" s="139">
        <f>SUM(C56+C57+C58+C62)</f>
        <v>99245.23</v>
      </c>
      <c r="D67" s="139">
        <f>SUM(D56+D57+D58+D62)</f>
        <v>29774.42</v>
      </c>
      <c r="E67" s="139">
        <f>SUM(E56+E57+E58+E62)</f>
        <v>17535.57</v>
      </c>
      <c r="F67" s="67"/>
      <c r="G67" s="151">
        <f>SUM(C67:F67)</f>
        <v>146555.22</v>
      </c>
      <c r="H67" s="98">
        <f t="shared" ref="H67:N67" si="5">SUM(H56+H57+H58+H62)</f>
        <v>23.5</v>
      </c>
      <c r="I67" s="139">
        <f t="shared" si="5"/>
        <v>100673.48000000001</v>
      </c>
      <c r="J67" s="139">
        <f t="shared" si="5"/>
        <v>20360.05</v>
      </c>
      <c r="K67" s="139">
        <f t="shared" si="5"/>
        <v>12036.43</v>
      </c>
      <c r="L67" s="139">
        <f t="shared" si="5"/>
        <v>0</v>
      </c>
      <c r="M67" s="139">
        <f t="shared" si="5"/>
        <v>0</v>
      </c>
      <c r="N67" s="139">
        <f t="shared" si="5"/>
        <v>10976.81</v>
      </c>
      <c r="O67" s="151">
        <f>SUM(I67:N67)</f>
        <v>144046.77000000002</v>
      </c>
    </row>
    <row r="68" spans="1:18" ht="15" customHeight="1" thickBot="1">
      <c r="A68" s="152" t="s">
        <v>49</v>
      </c>
      <c r="B68" s="153" t="s">
        <v>35</v>
      </c>
      <c r="C68" s="154" t="s">
        <v>35</v>
      </c>
      <c r="D68" s="154" t="s">
        <v>35</v>
      </c>
      <c r="E68" s="154" t="s">
        <v>35</v>
      </c>
      <c r="F68" s="154" t="s">
        <v>35</v>
      </c>
      <c r="G68" s="155"/>
      <c r="H68" s="153" t="s">
        <v>35</v>
      </c>
      <c r="I68" s="154" t="s">
        <v>35</v>
      </c>
      <c r="J68" s="154" t="s">
        <v>35</v>
      </c>
      <c r="K68" s="154" t="s">
        <v>35</v>
      </c>
      <c r="L68" s="154" t="s">
        <v>35</v>
      </c>
      <c r="M68" s="154" t="s">
        <v>35</v>
      </c>
      <c r="N68" s="154" t="s">
        <v>35</v>
      </c>
      <c r="O68" s="156"/>
      <c r="Q68" s="157"/>
    </row>
    <row r="69" spans="1:18" ht="15" customHeight="1" thickBot="1">
      <c r="A69" s="158" t="s">
        <v>50</v>
      </c>
      <c r="B69" s="159">
        <f>B67+B52+B37</f>
        <v>370</v>
      </c>
      <c r="C69" s="160">
        <f t="shared" ref="C69:H69" si="6">SUM(C37+C52+C67)</f>
        <v>1383670.73</v>
      </c>
      <c r="D69" s="160">
        <f t="shared" si="6"/>
        <v>347308.30000000005</v>
      </c>
      <c r="E69" s="160">
        <f t="shared" si="6"/>
        <v>223035.71000000002</v>
      </c>
      <c r="F69" s="160">
        <f t="shared" si="6"/>
        <v>17419.84</v>
      </c>
      <c r="G69" s="161">
        <f t="shared" si="6"/>
        <v>1971434.5799999998</v>
      </c>
      <c r="H69" s="162">
        <f t="shared" si="6"/>
        <v>342</v>
      </c>
      <c r="I69" s="160">
        <f>SUM(I37+I52+I67)+[1]MMA!I69</f>
        <v>1250240.54</v>
      </c>
      <c r="J69" s="160">
        <f>SUM(J37+J52+J67)</f>
        <v>209064.94999999998</v>
      </c>
      <c r="K69" s="160">
        <f>SUM(K37+K52+K67)+[1]MMA!K69</f>
        <v>238574.48000000004</v>
      </c>
      <c r="L69" s="160">
        <f>SUM(L37+L52+L67)+[1]MMA!L69</f>
        <v>9455.69</v>
      </c>
      <c r="M69" s="160">
        <f>SUM(M37+M52+M67)</f>
        <v>0</v>
      </c>
      <c r="N69" s="160">
        <f>SUM(N37+N52+N67)</f>
        <v>174197.11000000002</v>
      </c>
      <c r="O69" s="160">
        <f>SUM(O37+O52+O67)+[1]MMA!O69</f>
        <v>1881532.7699999998</v>
      </c>
      <c r="Q69" s="163"/>
      <c r="R69" s="131"/>
    </row>
    <row r="70" spans="1:18" ht="15">
      <c r="A70" s="164"/>
    </row>
    <row r="71" spans="1:18" ht="32.25" customHeight="1">
      <c r="A71" s="165"/>
      <c r="B71" s="165"/>
      <c r="C71" s="165"/>
      <c r="D71" s="165"/>
      <c r="E71" s="165"/>
      <c r="F71" s="165"/>
      <c r="G71" s="165"/>
      <c r="H71" s="165"/>
      <c r="I71" s="165"/>
      <c r="J71" s="165"/>
      <c r="K71" s="165"/>
      <c r="L71" s="165"/>
      <c r="M71" s="165"/>
      <c r="N71" s="165"/>
      <c r="O71" s="165"/>
      <c r="R71" s="131"/>
    </row>
    <row r="72" spans="1:18" ht="9" customHeight="1">
      <c r="A72" s="166"/>
      <c r="B72" s="166"/>
      <c r="C72" s="166"/>
      <c r="D72" s="166"/>
      <c r="E72" s="166"/>
      <c r="F72" s="166"/>
      <c r="G72" s="166"/>
      <c r="H72" s="166"/>
      <c r="I72" s="166"/>
      <c r="J72" s="166"/>
      <c r="K72" s="166"/>
      <c r="L72" s="166"/>
      <c r="M72" s="166"/>
      <c r="N72" s="166"/>
      <c r="O72" s="166"/>
    </row>
    <row r="73" spans="1:18" ht="20.25" customHeight="1">
      <c r="A73" s="167" t="s">
        <v>51</v>
      </c>
      <c r="B73" s="167"/>
      <c r="C73" s="167"/>
      <c r="D73" s="168"/>
      <c r="E73" s="168"/>
      <c r="H73" s="169"/>
      <c r="I73" s="169"/>
      <c r="J73" s="168"/>
      <c r="M73" s="167" t="s">
        <v>52</v>
      </c>
      <c r="N73" s="167"/>
      <c r="O73" s="167"/>
      <c r="P73" s="168"/>
    </row>
    <row r="74" spans="1:18" s="174" customFormat="1" ht="12.75" customHeight="1">
      <c r="A74" s="170" t="s">
        <v>53</v>
      </c>
      <c r="B74" s="170"/>
      <c r="C74" s="170"/>
      <c r="D74" s="171"/>
      <c r="E74" s="171"/>
      <c r="F74" s="172"/>
      <c r="G74" s="172"/>
      <c r="H74" s="170" t="s">
        <v>54</v>
      </c>
      <c r="I74" s="170"/>
      <c r="J74" s="171"/>
      <c r="K74" s="172"/>
      <c r="L74" s="172"/>
      <c r="M74" s="170" t="s">
        <v>55</v>
      </c>
      <c r="N74" s="170"/>
      <c r="O74" s="170"/>
      <c r="P74" s="173"/>
    </row>
    <row r="75" spans="1:18" s="176" customFormat="1" ht="15">
      <c r="A75" s="175"/>
      <c r="B75" s="176" t="s">
        <v>56</v>
      </c>
      <c r="H75" s="177" t="s">
        <v>57</v>
      </c>
    </row>
    <row r="76" spans="1:18" ht="12.75">
      <c r="A76" s="178"/>
      <c r="C76" s="179" t="s">
        <v>58</v>
      </c>
      <c r="D76" s="131"/>
      <c r="E76" s="131"/>
      <c r="G76" s="163"/>
      <c r="O76" s="180"/>
    </row>
    <row r="77" spans="1:18" ht="12.75">
      <c r="A77" s="178"/>
      <c r="G77" s="181"/>
      <c r="O77" s="180"/>
    </row>
    <row r="78" spans="1:18" s="183" customFormat="1" ht="13.5">
      <c r="A78" s="182"/>
      <c r="F78" s="184">
        <f>+B69-H69</f>
        <v>28</v>
      </c>
      <c r="G78" s="185"/>
      <c r="O78" s="186">
        <v>1348925.83</v>
      </c>
    </row>
    <row r="79" spans="1:18" s="188" customFormat="1">
      <c r="A79" s="187"/>
      <c r="B79" s="188" t="s">
        <v>59</v>
      </c>
      <c r="D79" s="189"/>
      <c r="E79" s="190"/>
      <c r="G79" s="190"/>
      <c r="O79" s="191"/>
    </row>
    <row r="84" spans="2:10">
      <c r="D84" s="192"/>
    </row>
    <row r="85" spans="2:10">
      <c r="D85" s="192"/>
    </row>
    <row r="87" spans="2:10">
      <c r="B87" s="193"/>
    </row>
    <row r="95" spans="2:10">
      <c r="J95" s="1" t="s">
        <v>45</v>
      </c>
    </row>
  </sheetData>
  <mergeCells count="28">
    <mergeCell ref="A74:C74"/>
    <mergeCell ref="H74:I74"/>
    <mergeCell ref="M74:O74"/>
    <mergeCell ref="A23:O23"/>
    <mergeCell ref="A38:O38"/>
    <mergeCell ref="A53:O53"/>
    <mergeCell ref="A71:O71"/>
    <mergeCell ref="A73:C73"/>
    <mergeCell ref="H73:I73"/>
    <mergeCell ref="M73:O73"/>
    <mergeCell ref="A16:G16"/>
    <mergeCell ref="A17:G17"/>
    <mergeCell ref="A19:G19"/>
    <mergeCell ref="A20:A21"/>
    <mergeCell ref="B20:G20"/>
    <mergeCell ref="H20:O20"/>
    <mergeCell ref="A8:O8"/>
    <mergeCell ref="A9:O9"/>
    <mergeCell ref="E10:G10"/>
    <mergeCell ref="E11:G11"/>
    <mergeCell ref="E12:G12"/>
    <mergeCell ref="E13:G13"/>
    <mergeCell ref="K1:O1"/>
    <mergeCell ref="K2:O2"/>
    <mergeCell ref="D3:H3"/>
    <mergeCell ref="D4:H4"/>
    <mergeCell ref="A6:O6"/>
    <mergeCell ref="A7:O7"/>
  </mergeCells>
  <dataValidations count="4">
    <dataValidation type="whole" allowBlank="1" showInputMessage="1" showErrorMessage="1" error="1&lt;=kodas&lt;5501" sqref="H14 JD14 SZ14 ACV14 AMR14 AWN14 BGJ14 BQF14 CAB14 CJX14 CTT14 DDP14 DNL14 DXH14 EHD14 EQZ14 FAV14 FKR14 FUN14 GEJ14 GOF14 GYB14 HHX14 HRT14 IBP14 ILL14 IVH14 JFD14 JOZ14 JYV14 KIR14 KSN14 LCJ14 LMF14 LWB14 MFX14 MPT14 MZP14 NJL14 NTH14 ODD14 OMZ14 OWV14 PGR14 PQN14 QAJ14 QKF14 QUB14 RDX14 RNT14 RXP14 SHL14 SRH14 TBD14 TKZ14 TUV14 UER14 UON14 UYJ14 VIF14 VSB14 WBX14 WLT14 WVP14 H65550 JD65550 SZ65550 ACV65550 AMR65550 AWN65550 BGJ65550 BQF65550 CAB65550 CJX65550 CTT65550 DDP65550 DNL65550 DXH65550 EHD65550 EQZ65550 FAV65550 FKR65550 FUN65550 GEJ65550 GOF65550 GYB65550 HHX65550 HRT65550 IBP65550 ILL65550 IVH65550 JFD65550 JOZ65550 JYV65550 KIR65550 KSN65550 LCJ65550 LMF65550 LWB65550 MFX65550 MPT65550 MZP65550 NJL65550 NTH65550 ODD65550 OMZ65550 OWV65550 PGR65550 PQN65550 QAJ65550 QKF65550 QUB65550 RDX65550 RNT65550 RXP65550 SHL65550 SRH65550 TBD65550 TKZ65550 TUV65550 UER65550 UON65550 UYJ65550 VIF65550 VSB65550 WBX65550 WLT65550 WVP65550 H131086 JD131086 SZ131086 ACV131086 AMR131086 AWN131086 BGJ131086 BQF131086 CAB131086 CJX131086 CTT131086 DDP131086 DNL131086 DXH131086 EHD131086 EQZ131086 FAV131086 FKR131086 FUN131086 GEJ131086 GOF131086 GYB131086 HHX131086 HRT131086 IBP131086 ILL131086 IVH131086 JFD131086 JOZ131086 JYV131086 KIR131086 KSN131086 LCJ131086 LMF131086 LWB131086 MFX131086 MPT131086 MZP131086 NJL131086 NTH131086 ODD131086 OMZ131086 OWV131086 PGR131086 PQN131086 QAJ131086 QKF131086 QUB131086 RDX131086 RNT131086 RXP131086 SHL131086 SRH131086 TBD131086 TKZ131086 TUV131086 UER131086 UON131086 UYJ131086 VIF131086 VSB131086 WBX131086 WLT131086 WVP131086 H196622 JD196622 SZ196622 ACV196622 AMR196622 AWN196622 BGJ196622 BQF196622 CAB196622 CJX196622 CTT196622 DDP196622 DNL196622 DXH196622 EHD196622 EQZ196622 FAV196622 FKR196622 FUN196622 GEJ196622 GOF196622 GYB196622 HHX196622 HRT196622 IBP196622 ILL196622 IVH196622 JFD196622 JOZ196622 JYV196622 KIR196622 KSN196622 LCJ196622 LMF196622 LWB196622 MFX196622 MPT196622 MZP196622 NJL196622 NTH196622 ODD196622 OMZ196622 OWV196622 PGR196622 PQN196622 QAJ196622 QKF196622 QUB196622 RDX196622 RNT196622 RXP196622 SHL196622 SRH196622 TBD196622 TKZ196622 TUV196622 UER196622 UON196622 UYJ196622 VIF196622 VSB196622 WBX196622 WLT196622 WVP196622 H262158 JD262158 SZ262158 ACV262158 AMR262158 AWN262158 BGJ262158 BQF262158 CAB262158 CJX262158 CTT262158 DDP262158 DNL262158 DXH262158 EHD262158 EQZ262158 FAV262158 FKR262158 FUN262158 GEJ262158 GOF262158 GYB262158 HHX262158 HRT262158 IBP262158 ILL262158 IVH262158 JFD262158 JOZ262158 JYV262158 KIR262158 KSN262158 LCJ262158 LMF262158 LWB262158 MFX262158 MPT262158 MZP262158 NJL262158 NTH262158 ODD262158 OMZ262158 OWV262158 PGR262158 PQN262158 QAJ262158 QKF262158 QUB262158 RDX262158 RNT262158 RXP262158 SHL262158 SRH262158 TBD262158 TKZ262158 TUV262158 UER262158 UON262158 UYJ262158 VIF262158 VSB262158 WBX262158 WLT262158 WVP262158 H327694 JD327694 SZ327694 ACV327694 AMR327694 AWN327694 BGJ327694 BQF327694 CAB327694 CJX327694 CTT327694 DDP327694 DNL327694 DXH327694 EHD327694 EQZ327694 FAV327694 FKR327694 FUN327694 GEJ327694 GOF327694 GYB327694 HHX327694 HRT327694 IBP327694 ILL327694 IVH327694 JFD327694 JOZ327694 JYV327694 KIR327694 KSN327694 LCJ327694 LMF327694 LWB327694 MFX327694 MPT327694 MZP327694 NJL327694 NTH327694 ODD327694 OMZ327694 OWV327694 PGR327694 PQN327694 QAJ327694 QKF327694 QUB327694 RDX327694 RNT327694 RXP327694 SHL327694 SRH327694 TBD327694 TKZ327694 TUV327694 UER327694 UON327694 UYJ327694 VIF327694 VSB327694 WBX327694 WLT327694 WVP327694 H393230 JD393230 SZ393230 ACV393230 AMR393230 AWN393230 BGJ393230 BQF393230 CAB393230 CJX393230 CTT393230 DDP393230 DNL393230 DXH393230 EHD393230 EQZ393230 FAV393230 FKR393230 FUN393230 GEJ393230 GOF393230 GYB393230 HHX393230 HRT393230 IBP393230 ILL393230 IVH393230 JFD393230 JOZ393230 JYV393230 KIR393230 KSN393230 LCJ393230 LMF393230 LWB393230 MFX393230 MPT393230 MZP393230 NJL393230 NTH393230 ODD393230 OMZ393230 OWV393230 PGR393230 PQN393230 QAJ393230 QKF393230 QUB393230 RDX393230 RNT393230 RXP393230 SHL393230 SRH393230 TBD393230 TKZ393230 TUV393230 UER393230 UON393230 UYJ393230 VIF393230 VSB393230 WBX393230 WLT393230 WVP393230 H458766 JD458766 SZ458766 ACV458766 AMR458766 AWN458766 BGJ458766 BQF458766 CAB458766 CJX458766 CTT458766 DDP458766 DNL458766 DXH458766 EHD458766 EQZ458766 FAV458766 FKR458766 FUN458766 GEJ458766 GOF458766 GYB458766 HHX458766 HRT458766 IBP458766 ILL458766 IVH458766 JFD458766 JOZ458766 JYV458766 KIR458766 KSN458766 LCJ458766 LMF458766 LWB458766 MFX458766 MPT458766 MZP458766 NJL458766 NTH458766 ODD458766 OMZ458766 OWV458766 PGR458766 PQN458766 QAJ458766 QKF458766 QUB458766 RDX458766 RNT458766 RXP458766 SHL458766 SRH458766 TBD458766 TKZ458766 TUV458766 UER458766 UON458766 UYJ458766 VIF458766 VSB458766 WBX458766 WLT458766 WVP458766 H524302 JD524302 SZ524302 ACV524302 AMR524302 AWN524302 BGJ524302 BQF524302 CAB524302 CJX524302 CTT524302 DDP524302 DNL524302 DXH524302 EHD524302 EQZ524302 FAV524302 FKR524302 FUN524302 GEJ524302 GOF524302 GYB524302 HHX524302 HRT524302 IBP524302 ILL524302 IVH524302 JFD524302 JOZ524302 JYV524302 KIR524302 KSN524302 LCJ524302 LMF524302 LWB524302 MFX524302 MPT524302 MZP524302 NJL524302 NTH524302 ODD524302 OMZ524302 OWV524302 PGR524302 PQN524302 QAJ524302 QKF524302 QUB524302 RDX524302 RNT524302 RXP524302 SHL524302 SRH524302 TBD524302 TKZ524302 TUV524302 UER524302 UON524302 UYJ524302 VIF524302 VSB524302 WBX524302 WLT524302 WVP524302 H589838 JD589838 SZ589838 ACV589838 AMR589838 AWN589838 BGJ589838 BQF589838 CAB589838 CJX589838 CTT589838 DDP589838 DNL589838 DXH589838 EHD589838 EQZ589838 FAV589838 FKR589838 FUN589838 GEJ589838 GOF589838 GYB589838 HHX589838 HRT589838 IBP589838 ILL589838 IVH589838 JFD589838 JOZ589838 JYV589838 KIR589838 KSN589838 LCJ589838 LMF589838 LWB589838 MFX589838 MPT589838 MZP589838 NJL589838 NTH589838 ODD589838 OMZ589838 OWV589838 PGR589838 PQN589838 QAJ589838 QKF589838 QUB589838 RDX589838 RNT589838 RXP589838 SHL589838 SRH589838 TBD589838 TKZ589838 TUV589838 UER589838 UON589838 UYJ589838 VIF589838 VSB589838 WBX589838 WLT589838 WVP589838 H655374 JD655374 SZ655374 ACV655374 AMR655374 AWN655374 BGJ655374 BQF655374 CAB655374 CJX655374 CTT655374 DDP655374 DNL655374 DXH655374 EHD655374 EQZ655374 FAV655374 FKR655374 FUN655374 GEJ655374 GOF655374 GYB655374 HHX655374 HRT655374 IBP655374 ILL655374 IVH655374 JFD655374 JOZ655374 JYV655374 KIR655374 KSN655374 LCJ655374 LMF655374 LWB655374 MFX655374 MPT655374 MZP655374 NJL655374 NTH655374 ODD655374 OMZ655374 OWV655374 PGR655374 PQN655374 QAJ655374 QKF655374 QUB655374 RDX655374 RNT655374 RXP655374 SHL655374 SRH655374 TBD655374 TKZ655374 TUV655374 UER655374 UON655374 UYJ655374 VIF655374 VSB655374 WBX655374 WLT655374 WVP655374 H720910 JD720910 SZ720910 ACV720910 AMR720910 AWN720910 BGJ720910 BQF720910 CAB720910 CJX720910 CTT720910 DDP720910 DNL720910 DXH720910 EHD720910 EQZ720910 FAV720910 FKR720910 FUN720910 GEJ720910 GOF720910 GYB720910 HHX720910 HRT720910 IBP720910 ILL720910 IVH720910 JFD720910 JOZ720910 JYV720910 KIR720910 KSN720910 LCJ720910 LMF720910 LWB720910 MFX720910 MPT720910 MZP720910 NJL720910 NTH720910 ODD720910 OMZ720910 OWV720910 PGR720910 PQN720910 QAJ720910 QKF720910 QUB720910 RDX720910 RNT720910 RXP720910 SHL720910 SRH720910 TBD720910 TKZ720910 TUV720910 UER720910 UON720910 UYJ720910 VIF720910 VSB720910 WBX720910 WLT720910 WVP720910 H786446 JD786446 SZ786446 ACV786446 AMR786446 AWN786446 BGJ786446 BQF786446 CAB786446 CJX786446 CTT786446 DDP786446 DNL786446 DXH786446 EHD786446 EQZ786446 FAV786446 FKR786446 FUN786446 GEJ786446 GOF786446 GYB786446 HHX786446 HRT786446 IBP786446 ILL786446 IVH786446 JFD786446 JOZ786446 JYV786446 KIR786446 KSN786446 LCJ786446 LMF786446 LWB786446 MFX786446 MPT786446 MZP786446 NJL786446 NTH786446 ODD786446 OMZ786446 OWV786446 PGR786446 PQN786446 QAJ786446 QKF786446 QUB786446 RDX786446 RNT786446 RXP786446 SHL786446 SRH786446 TBD786446 TKZ786446 TUV786446 UER786446 UON786446 UYJ786446 VIF786446 VSB786446 WBX786446 WLT786446 WVP786446 H851982 JD851982 SZ851982 ACV851982 AMR851982 AWN851982 BGJ851982 BQF851982 CAB851982 CJX851982 CTT851982 DDP851982 DNL851982 DXH851982 EHD851982 EQZ851982 FAV851982 FKR851982 FUN851982 GEJ851982 GOF851982 GYB851982 HHX851982 HRT851982 IBP851982 ILL851982 IVH851982 JFD851982 JOZ851982 JYV851982 KIR851982 KSN851982 LCJ851982 LMF851982 LWB851982 MFX851982 MPT851982 MZP851982 NJL851982 NTH851982 ODD851982 OMZ851982 OWV851982 PGR851982 PQN851982 QAJ851982 QKF851982 QUB851982 RDX851982 RNT851982 RXP851982 SHL851982 SRH851982 TBD851982 TKZ851982 TUV851982 UER851982 UON851982 UYJ851982 VIF851982 VSB851982 WBX851982 WLT851982 WVP851982 H917518 JD917518 SZ917518 ACV917518 AMR917518 AWN917518 BGJ917518 BQF917518 CAB917518 CJX917518 CTT917518 DDP917518 DNL917518 DXH917518 EHD917518 EQZ917518 FAV917518 FKR917518 FUN917518 GEJ917518 GOF917518 GYB917518 HHX917518 HRT917518 IBP917518 ILL917518 IVH917518 JFD917518 JOZ917518 JYV917518 KIR917518 KSN917518 LCJ917518 LMF917518 LWB917518 MFX917518 MPT917518 MZP917518 NJL917518 NTH917518 ODD917518 OMZ917518 OWV917518 PGR917518 PQN917518 QAJ917518 QKF917518 QUB917518 RDX917518 RNT917518 RXP917518 SHL917518 SRH917518 TBD917518 TKZ917518 TUV917518 UER917518 UON917518 UYJ917518 VIF917518 VSB917518 WBX917518 WLT917518 WVP917518 H983054 JD983054 SZ983054 ACV983054 AMR983054 AWN983054 BGJ983054 BQF983054 CAB983054 CJX983054 CTT983054 DDP983054 DNL983054 DXH983054 EHD983054 EQZ983054 FAV983054 FKR983054 FUN983054 GEJ983054 GOF983054 GYB983054 HHX983054 HRT983054 IBP983054 ILL983054 IVH983054 JFD983054 JOZ983054 JYV983054 KIR983054 KSN983054 LCJ983054 LMF983054 LWB983054 MFX983054 MPT983054 MZP983054 NJL983054 NTH983054 ODD983054 OMZ983054 OWV983054 PGR983054 PQN983054 QAJ983054 QKF983054 QUB983054 RDX983054 RNT983054 RXP983054 SHL983054 SRH983054 TBD983054 TKZ983054 TUV983054 UER983054 UON983054 UYJ983054 VIF983054 VSB983054 WBX983054 WLT983054 WVP983054 I15 JE15 TA15 ACW15 AMS15 AWO15 BGK15 BQG15 CAC15 CJY15 CTU15 DDQ15 DNM15 DXI15 EHE15 ERA15 FAW15 FKS15 FUO15 GEK15 GOG15 GYC15 HHY15 HRU15 IBQ15 ILM15 IVI15 JFE15 JPA15 JYW15 KIS15 KSO15 LCK15 LMG15 LWC15 MFY15 MPU15 MZQ15 NJM15 NTI15 ODE15 ONA15 OWW15 PGS15 PQO15 QAK15 QKG15 QUC15 RDY15 RNU15 RXQ15 SHM15 SRI15 TBE15 TLA15 TUW15 UES15 UOO15 UYK15 VIG15 VSC15 WBY15 WLU15 WVQ15 I65551 JE65551 TA65551 ACW65551 AMS65551 AWO65551 BGK65551 BQG65551 CAC65551 CJY65551 CTU65551 DDQ65551 DNM65551 DXI65551 EHE65551 ERA65551 FAW65551 FKS65551 FUO65551 GEK65551 GOG65551 GYC65551 HHY65551 HRU65551 IBQ65551 ILM65551 IVI65551 JFE65551 JPA65551 JYW65551 KIS65551 KSO65551 LCK65551 LMG65551 LWC65551 MFY65551 MPU65551 MZQ65551 NJM65551 NTI65551 ODE65551 ONA65551 OWW65551 PGS65551 PQO65551 QAK65551 QKG65551 QUC65551 RDY65551 RNU65551 RXQ65551 SHM65551 SRI65551 TBE65551 TLA65551 TUW65551 UES65551 UOO65551 UYK65551 VIG65551 VSC65551 WBY65551 WLU65551 WVQ65551 I131087 JE131087 TA131087 ACW131087 AMS131087 AWO131087 BGK131087 BQG131087 CAC131087 CJY131087 CTU131087 DDQ131087 DNM131087 DXI131087 EHE131087 ERA131087 FAW131087 FKS131087 FUO131087 GEK131087 GOG131087 GYC131087 HHY131087 HRU131087 IBQ131087 ILM131087 IVI131087 JFE131087 JPA131087 JYW131087 KIS131087 KSO131087 LCK131087 LMG131087 LWC131087 MFY131087 MPU131087 MZQ131087 NJM131087 NTI131087 ODE131087 ONA131087 OWW131087 PGS131087 PQO131087 QAK131087 QKG131087 QUC131087 RDY131087 RNU131087 RXQ131087 SHM131087 SRI131087 TBE131087 TLA131087 TUW131087 UES131087 UOO131087 UYK131087 VIG131087 VSC131087 WBY131087 WLU131087 WVQ131087 I196623 JE196623 TA196623 ACW196623 AMS196623 AWO196623 BGK196623 BQG196623 CAC196623 CJY196623 CTU196623 DDQ196623 DNM196623 DXI196623 EHE196623 ERA196623 FAW196623 FKS196623 FUO196623 GEK196623 GOG196623 GYC196623 HHY196623 HRU196623 IBQ196623 ILM196623 IVI196623 JFE196623 JPA196623 JYW196623 KIS196623 KSO196623 LCK196623 LMG196623 LWC196623 MFY196623 MPU196623 MZQ196623 NJM196623 NTI196623 ODE196623 ONA196623 OWW196623 PGS196623 PQO196623 QAK196623 QKG196623 QUC196623 RDY196623 RNU196623 RXQ196623 SHM196623 SRI196623 TBE196623 TLA196623 TUW196623 UES196623 UOO196623 UYK196623 VIG196623 VSC196623 WBY196623 WLU196623 WVQ196623 I262159 JE262159 TA262159 ACW262159 AMS262159 AWO262159 BGK262159 BQG262159 CAC262159 CJY262159 CTU262159 DDQ262159 DNM262159 DXI262159 EHE262159 ERA262159 FAW262159 FKS262159 FUO262159 GEK262159 GOG262159 GYC262159 HHY262159 HRU262159 IBQ262159 ILM262159 IVI262159 JFE262159 JPA262159 JYW262159 KIS262159 KSO262159 LCK262159 LMG262159 LWC262159 MFY262159 MPU262159 MZQ262159 NJM262159 NTI262159 ODE262159 ONA262159 OWW262159 PGS262159 PQO262159 QAK262159 QKG262159 QUC262159 RDY262159 RNU262159 RXQ262159 SHM262159 SRI262159 TBE262159 TLA262159 TUW262159 UES262159 UOO262159 UYK262159 VIG262159 VSC262159 WBY262159 WLU262159 WVQ262159 I327695 JE327695 TA327695 ACW327695 AMS327695 AWO327695 BGK327695 BQG327695 CAC327695 CJY327695 CTU327695 DDQ327695 DNM327695 DXI327695 EHE327695 ERA327695 FAW327695 FKS327695 FUO327695 GEK327695 GOG327695 GYC327695 HHY327695 HRU327695 IBQ327695 ILM327695 IVI327695 JFE327695 JPA327695 JYW327695 KIS327695 KSO327695 LCK327695 LMG327695 LWC327695 MFY327695 MPU327695 MZQ327695 NJM327695 NTI327695 ODE327695 ONA327695 OWW327695 PGS327695 PQO327695 QAK327695 QKG327695 QUC327695 RDY327695 RNU327695 RXQ327695 SHM327695 SRI327695 TBE327695 TLA327695 TUW327695 UES327695 UOO327695 UYK327695 VIG327695 VSC327695 WBY327695 WLU327695 WVQ327695 I393231 JE393231 TA393231 ACW393231 AMS393231 AWO393231 BGK393231 BQG393231 CAC393231 CJY393231 CTU393231 DDQ393231 DNM393231 DXI393231 EHE393231 ERA393231 FAW393231 FKS393231 FUO393231 GEK393231 GOG393231 GYC393231 HHY393231 HRU393231 IBQ393231 ILM393231 IVI393231 JFE393231 JPA393231 JYW393231 KIS393231 KSO393231 LCK393231 LMG393231 LWC393231 MFY393231 MPU393231 MZQ393231 NJM393231 NTI393231 ODE393231 ONA393231 OWW393231 PGS393231 PQO393231 QAK393231 QKG393231 QUC393231 RDY393231 RNU393231 RXQ393231 SHM393231 SRI393231 TBE393231 TLA393231 TUW393231 UES393231 UOO393231 UYK393231 VIG393231 VSC393231 WBY393231 WLU393231 WVQ393231 I458767 JE458767 TA458767 ACW458767 AMS458767 AWO458767 BGK458767 BQG458767 CAC458767 CJY458767 CTU458767 DDQ458767 DNM458767 DXI458767 EHE458767 ERA458767 FAW458767 FKS458767 FUO458767 GEK458767 GOG458767 GYC458767 HHY458767 HRU458767 IBQ458767 ILM458767 IVI458767 JFE458767 JPA458767 JYW458767 KIS458767 KSO458767 LCK458767 LMG458767 LWC458767 MFY458767 MPU458767 MZQ458767 NJM458767 NTI458767 ODE458767 ONA458767 OWW458767 PGS458767 PQO458767 QAK458767 QKG458767 QUC458767 RDY458767 RNU458767 RXQ458767 SHM458767 SRI458767 TBE458767 TLA458767 TUW458767 UES458767 UOO458767 UYK458767 VIG458767 VSC458767 WBY458767 WLU458767 WVQ458767 I524303 JE524303 TA524303 ACW524303 AMS524303 AWO524303 BGK524303 BQG524303 CAC524303 CJY524303 CTU524303 DDQ524303 DNM524303 DXI524303 EHE524303 ERA524303 FAW524303 FKS524303 FUO524303 GEK524303 GOG524303 GYC524303 HHY524303 HRU524303 IBQ524303 ILM524303 IVI524303 JFE524303 JPA524303 JYW524303 KIS524303 KSO524303 LCK524303 LMG524303 LWC524303 MFY524303 MPU524303 MZQ524303 NJM524303 NTI524303 ODE524303 ONA524303 OWW524303 PGS524303 PQO524303 QAK524303 QKG524303 QUC524303 RDY524303 RNU524303 RXQ524303 SHM524303 SRI524303 TBE524303 TLA524303 TUW524303 UES524303 UOO524303 UYK524303 VIG524303 VSC524303 WBY524303 WLU524303 WVQ524303 I589839 JE589839 TA589839 ACW589839 AMS589839 AWO589839 BGK589839 BQG589839 CAC589839 CJY589839 CTU589839 DDQ589839 DNM589839 DXI589839 EHE589839 ERA589839 FAW589839 FKS589839 FUO589839 GEK589839 GOG589839 GYC589839 HHY589839 HRU589839 IBQ589839 ILM589839 IVI589839 JFE589839 JPA589839 JYW589839 KIS589839 KSO589839 LCK589839 LMG589839 LWC589839 MFY589839 MPU589839 MZQ589839 NJM589839 NTI589839 ODE589839 ONA589839 OWW589839 PGS589839 PQO589839 QAK589839 QKG589839 QUC589839 RDY589839 RNU589839 RXQ589839 SHM589839 SRI589839 TBE589839 TLA589839 TUW589839 UES589839 UOO589839 UYK589839 VIG589839 VSC589839 WBY589839 WLU589839 WVQ589839 I655375 JE655375 TA655375 ACW655375 AMS655375 AWO655375 BGK655375 BQG655375 CAC655375 CJY655375 CTU655375 DDQ655375 DNM655375 DXI655375 EHE655375 ERA655375 FAW655375 FKS655375 FUO655375 GEK655375 GOG655375 GYC655375 HHY655375 HRU655375 IBQ655375 ILM655375 IVI655375 JFE655375 JPA655375 JYW655375 KIS655375 KSO655375 LCK655375 LMG655375 LWC655375 MFY655375 MPU655375 MZQ655375 NJM655375 NTI655375 ODE655375 ONA655375 OWW655375 PGS655375 PQO655375 QAK655375 QKG655375 QUC655375 RDY655375 RNU655375 RXQ655375 SHM655375 SRI655375 TBE655375 TLA655375 TUW655375 UES655375 UOO655375 UYK655375 VIG655375 VSC655375 WBY655375 WLU655375 WVQ655375 I720911 JE720911 TA720911 ACW720911 AMS720911 AWO720911 BGK720911 BQG720911 CAC720911 CJY720911 CTU720911 DDQ720911 DNM720911 DXI720911 EHE720911 ERA720911 FAW720911 FKS720911 FUO720911 GEK720911 GOG720911 GYC720911 HHY720911 HRU720911 IBQ720911 ILM720911 IVI720911 JFE720911 JPA720911 JYW720911 KIS720911 KSO720911 LCK720911 LMG720911 LWC720911 MFY720911 MPU720911 MZQ720911 NJM720911 NTI720911 ODE720911 ONA720911 OWW720911 PGS720911 PQO720911 QAK720911 QKG720911 QUC720911 RDY720911 RNU720911 RXQ720911 SHM720911 SRI720911 TBE720911 TLA720911 TUW720911 UES720911 UOO720911 UYK720911 VIG720911 VSC720911 WBY720911 WLU720911 WVQ720911 I786447 JE786447 TA786447 ACW786447 AMS786447 AWO786447 BGK786447 BQG786447 CAC786447 CJY786447 CTU786447 DDQ786447 DNM786447 DXI786447 EHE786447 ERA786447 FAW786447 FKS786447 FUO786447 GEK786447 GOG786447 GYC786447 HHY786447 HRU786447 IBQ786447 ILM786447 IVI786447 JFE786447 JPA786447 JYW786447 KIS786447 KSO786447 LCK786447 LMG786447 LWC786447 MFY786447 MPU786447 MZQ786447 NJM786447 NTI786447 ODE786447 ONA786447 OWW786447 PGS786447 PQO786447 QAK786447 QKG786447 QUC786447 RDY786447 RNU786447 RXQ786447 SHM786447 SRI786447 TBE786447 TLA786447 TUW786447 UES786447 UOO786447 UYK786447 VIG786447 VSC786447 WBY786447 WLU786447 WVQ786447 I851983 JE851983 TA851983 ACW851983 AMS851983 AWO851983 BGK851983 BQG851983 CAC851983 CJY851983 CTU851983 DDQ851983 DNM851983 DXI851983 EHE851983 ERA851983 FAW851983 FKS851983 FUO851983 GEK851983 GOG851983 GYC851983 HHY851983 HRU851983 IBQ851983 ILM851983 IVI851983 JFE851983 JPA851983 JYW851983 KIS851983 KSO851983 LCK851983 LMG851983 LWC851983 MFY851983 MPU851983 MZQ851983 NJM851983 NTI851983 ODE851983 ONA851983 OWW851983 PGS851983 PQO851983 QAK851983 QKG851983 QUC851983 RDY851983 RNU851983 RXQ851983 SHM851983 SRI851983 TBE851983 TLA851983 TUW851983 UES851983 UOO851983 UYK851983 VIG851983 VSC851983 WBY851983 WLU851983 WVQ851983 I917519 JE917519 TA917519 ACW917519 AMS917519 AWO917519 BGK917519 BQG917519 CAC917519 CJY917519 CTU917519 DDQ917519 DNM917519 DXI917519 EHE917519 ERA917519 FAW917519 FKS917519 FUO917519 GEK917519 GOG917519 GYC917519 HHY917519 HRU917519 IBQ917519 ILM917519 IVI917519 JFE917519 JPA917519 JYW917519 KIS917519 KSO917519 LCK917519 LMG917519 LWC917519 MFY917519 MPU917519 MZQ917519 NJM917519 NTI917519 ODE917519 ONA917519 OWW917519 PGS917519 PQO917519 QAK917519 QKG917519 QUC917519 RDY917519 RNU917519 RXQ917519 SHM917519 SRI917519 TBE917519 TLA917519 TUW917519 UES917519 UOO917519 UYK917519 VIG917519 VSC917519 WBY917519 WLU917519 WVQ917519 I983055 JE983055 TA983055 ACW983055 AMS983055 AWO983055 BGK983055 BQG983055 CAC983055 CJY983055 CTU983055 DDQ983055 DNM983055 DXI983055 EHE983055 ERA983055 FAW983055 FKS983055 FUO983055 GEK983055 GOG983055 GYC983055 HHY983055 HRU983055 IBQ983055 ILM983055 IVI983055 JFE983055 JPA983055 JYW983055 KIS983055 KSO983055 LCK983055 LMG983055 LWC983055 MFY983055 MPU983055 MZQ983055 NJM983055 NTI983055 ODE983055 ONA983055 OWW983055 PGS983055 PQO983055 QAK983055 QKG983055 QUC983055 RDY983055 RNU983055 RXQ983055 SHM983055 SRI983055 TBE983055 TLA983055 TUW983055 UES983055 UOO983055 UYK983055 VIG983055 VSC983055 WBY983055 WLU983055 WVQ983055">
      <formula1>1</formula1>
      <formula2>5501</formula2>
    </dataValidation>
    <dataValidation type="whole" allowBlank="1" showInputMessage="1" showErrorMessage="1" error="1&lt;=kodas&lt;901" sqref="G14 JC14 SY14 ACU14 AMQ14 AWM14 BGI14 BQE14 CAA14 CJW14 CTS14 DDO14 DNK14 DXG14 EHC14 EQY14 FAU14 FKQ14 FUM14 GEI14 GOE14 GYA14 HHW14 HRS14 IBO14 ILK14 IVG14 JFC14 JOY14 JYU14 KIQ14 KSM14 LCI14 LME14 LWA14 MFW14 MPS14 MZO14 NJK14 NTG14 ODC14 OMY14 OWU14 PGQ14 PQM14 QAI14 QKE14 QUA14 RDW14 RNS14 RXO14 SHK14 SRG14 TBC14 TKY14 TUU14 UEQ14 UOM14 UYI14 VIE14 VSA14 WBW14 WLS14 WVO14 G65550 JC65550 SY65550 ACU65550 AMQ65550 AWM65550 BGI65550 BQE65550 CAA65550 CJW65550 CTS65550 DDO65550 DNK65550 DXG65550 EHC65550 EQY65550 FAU65550 FKQ65550 FUM65550 GEI65550 GOE65550 GYA65550 HHW65550 HRS65550 IBO65550 ILK65550 IVG65550 JFC65550 JOY65550 JYU65550 KIQ65550 KSM65550 LCI65550 LME65550 LWA65550 MFW65550 MPS65550 MZO65550 NJK65550 NTG65550 ODC65550 OMY65550 OWU65550 PGQ65550 PQM65550 QAI65550 QKE65550 QUA65550 RDW65550 RNS65550 RXO65550 SHK65550 SRG65550 TBC65550 TKY65550 TUU65550 UEQ65550 UOM65550 UYI65550 VIE65550 VSA65550 WBW65550 WLS65550 WVO65550 G131086 JC131086 SY131086 ACU131086 AMQ131086 AWM131086 BGI131086 BQE131086 CAA131086 CJW131086 CTS131086 DDO131086 DNK131086 DXG131086 EHC131086 EQY131086 FAU131086 FKQ131086 FUM131086 GEI131086 GOE131086 GYA131086 HHW131086 HRS131086 IBO131086 ILK131086 IVG131086 JFC131086 JOY131086 JYU131086 KIQ131086 KSM131086 LCI131086 LME131086 LWA131086 MFW131086 MPS131086 MZO131086 NJK131086 NTG131086 ODC131086 OMY131086 OWU131086 PGQ131086 PQM131086 QAI131086 QKE131086 QUA131086 RDW131086 RNS131086 RXO131086 SHK131086 SRG131086 TBC131086 TKY131086 TUU131086 UEQ131086 UOM131086 UYI131086 VIE131086 VSA131086 WBW131086 WLS131086 WVO131086 G196622 JC196622 SY196622 ACU196622 AMQ196622 AWM196622 BGI196622 BQE196622 CAA196622 CJW196622 CTS196622 DDO196622 DNK196622 DXG196622 EHC196622 EQY196622 FAU196622 FKQ196622 FUM196622 GEI196622 GOE196622 GYA196622 HHW196622 HRS196622 IBO196622 ILK196622 IVG196622 JFC196622 JOY196622 JYU196622 KIQ196622 KSM196622 LCI196622 LME196622 LWA196622 MFW196622 MPS196622 MZO196622 NJK196622 NTG196622 ODC196622 OMY196622 OWU196622 PGQ196622 PQM196622 QAI196622 QKE196622 QUA196622 RDW196622 RNS196622 RXO196622 SHK196622 SRG196622 TBC196622 TKY196622 TUU196622 UEQ196622 UOM196622 UYI196622 VIE196622 VSA196622 WBW196622 WLS196622 WVO196622 G262158 JC262158 SY262158 ACU262158 AMQ262158 AWM262158 BGI262158 BQE262158 CAA262158 CJW262158 CTS262158 DDO262158 DNK262158 DXG262158 EHC262158 EQY262158 FAU262158 FKQ262158 FUM262158 GEI262158 GOE262158 GYA262158 HHW262158 HRS262158 IBO262158 ILK262158 IVG262158 JFC262158 JOY262158 JYU262158 KIQ262158 KSM262158 LCI262158 LME262158 LWA262158 MFW262158 MPS262158 MZO262158 NJK262158 NTG262158 ODC262158 OMY262158 OWU262158 PGQ262158 PQM262158 QAI262158 QKE262158 QUA262158 RDW262158 RNS262158 RXO262158 SHK262158 SRG262158 TBC262158 TKY262158 TUU262158 UEQ262158 UOM262158 UYI262158 VIE262158 VSA262158 WBW262158 WLS262158 WVO262158 G327694 JC327694 SY327694 ACU327694 AMQ327694 AWM327694 BGI327694 BQE327694 CAA327694 CJW327694 CTS327694 DDO327694 DNK327694 DXG327694 EHC327694 EQY327694 FAU327694 FKQ327694 FUM327694 GEI327694 GOE327694 GYA327694 HHW327694 HRS327694 IBO327694 ILK327694 IVG327694 JFC327694 JOY327694 JYU327694 KIQ327694 KSM327694 LCI327694 LME327694 LWA327694 MFW327694 MPS327694 MZO327694 NJK327694 NTG327694 ODC327694 OMY327694 OWU327694 PGQ327694 PQM327694 QAI327694 QKE327694 QUA327694 RDW327694 RNS327694 RXO327694 SHK327694 SRG327694 TBC327694 TKY327694 TUU327694 UEQ327694 UOM327694 UYI327694 VIE327694 VSA327694 WBW327694 WLS327694 WVO327694 G393230 JC393230 SY393230 ACU393230 AMQ393230 AWM393230 BGI393230 BQE393230 CAA393230 CJW393230 CTS393230 DDO393230 DNK393230 DXG393230 EHC393230 EQY393230 FAU393230 FKQ393230 FUM393230 GEI393230 GOE393230 GYA393230 HHW393230 HRS393230 IBO393230 ILK393230 IVG393230 JFC393230 JOY393230 JYU393230 KIQ393230 KSM393230 LCI393230 LME393230 LWA393230 MFW393230 MPS393230 MZO393230 NJK393230 NTG393230 ODC393230 OMY393230 OWU393230 PGQ393230 PQM393230 QAI393230 QKE393230 QUA393230 RDW393230 RNS393230 RXO393230 SHK393230 SRG393230 TBC393230 TKY393230 TUU393230 UEQ393230 UOM393230 UYI393230 VIE393230 VSA393230 WBW393230 WLS393230 WVO393230 G458766 JC458766 SY458766 ACU458766 AMQ458766 AWM458766 BGI458766 BQE458766 CAA458766 CJW458766 CTS458766 DDO458766 DNK458766 DXG458766 EHC458766 EQY458766 FAU458766 FKQ458766 FUM458766 GEI458766 GOE458766 GYA458766 HHW458766 HRS458766 IBO458766 ILK458766 IVG458766 JFC458766 JOY458766 JYU458766 KIQ458766 KSM458766 LCI458766 LME458766 LWA458766 MFW458766 MPS458766 MZO458766 NJK458766 NTG458766 ODC458766 OMY458766 OWU458766 PGQ458766 PQM458766 QAI458766 QKE458766 QUA458766 RDW458766 RNS458766 RXO458766 SHK458766 SRG458766 TBC458766 TKY458766 TUU458766 UEQ458766 UOM458766 UYI458766 VIE458766 VSA458766 WBW458766 WLS458766 WVO458766 G524302 JC524302 SY524302 ACU524302 AMQ524302 AWM524302 BGI524302 BQE524302 CAA524302 CJW524302 CTS524302 DDO524302 DNK524302 DXG524302 EHC524302 EQY524302 FAU524302 FKQ524302 FUM524302 GEI524302 GOE524302 GYA524302 HHW524302 HRS524302 IBO524302 ILK524302 IVG524302 JFC524302 JOY524302 JYU524302 KIQ524302 KSM524302 LCI524302 LME524302 LWA524302 MFW524302 MPS524302 MZO524302 NJK524302 NTG524302 ODC524302 OMY524302 OWU524302 PGQ524302 PQM524302 QAI524302 QKE524302 QUA524302 RDW524302 RNS524302 RXO524302 SHK524302 SRG524302 TBC524302 TKY524302 TUU524302 UEQ524302 UOM524302 UYI524302 VIE524302 VSA524302 WBW524302 WLS524302 WVO524302 G589838 JC589838 SY589838 ACU589838 AMQ589838 AWM589838 BGI589838 BQE589838 CAA589838 CJW589838 CTS589838 DDO589838 DNK589838 DXG589838 EHC589838 EQY589838 FAU589838 FKQ589838 FUM589838 GEI589838 GOE589838 GYA589838 HHW589838 HRS589838 IBO589838 ILK589838 IVG589838 JFC589838 JOY589838 JYU589838 KIQ589838 KSM589838 LCI589838 LME589838 LWA589838 MFW589838 MPS589838 MZO589838 NJK589838 NTG589838 ODC589838 OMY589838 OWU589838 PGQ589838 PQM589838 QAI589838 QKE589838 QUA589838 RDW589838 RNS589838 RXO589838 SHK589838 SRG589838 TBC589838 TKY589838 TUU589838 UEQ589838 UOM589838 UYI589838 VIE589838 VSA589838 WBW589838 WLS589838 WVO589838 G655374 JC655374 SY655374 ACU655374 AMQ655374 AWM655374 BGI655374 BQE655374 CAA655374 CJW655374 CTS655374 DDO655374 DNK655374 DXG655374 EHC655374 EQY655374 FAU655374 FKQ655374 FUM655374 GEI655374 GOE655374 GYA655374 HHW655374 HRS655374 IBO655374 ILK655374 IVG655374 JFC655374 JOY655374 JYU655374 KIQ655374 KSM655374 LCI655374 LME655374 LWA655374 MFW655374 MPS655374 MZO655374 NJK655374 NTG655374 ODC655374 OMY655374 OWU655374 PGQ655374 PQM655374 QAI655374 QKE655374 QUA655374 RDW655374 RNS655374 RXO655374 SHK655374 SRG655374 TBC655374 TKY655374 TUU655374 UEQ655374 UOM655374 UYI655374 VIE655374 VSA655374 WBW655374 WLS655374 WVO655374 G720910 JC720910 SY720910 ACU720910 AMQ720910 AWM720910 BGI720910 BQE720910 CAA720910 CJW720910 CTS720910 DDO720910 DNK720910 DXG720910 EHC720910 EQY720910 FAU720910 FKQ720910 FUM720910 GEI720910 GOE720910 GYA720910 HHW720910 HRS720910 IBO720910 ILK720910 IVG720910 JFC720910 JOY720910 JYU720910 KIQ720910 KSM720910 LCI720910 LME720910 LWA720910 MFW720910 MPS720910 MZO720910 NJK720910 NTG720910 ODC720910 OMY720910 OWU720910 PGQ720910 PQM720910 QAI720910 QKE720910 QUA720910 RDW720910 RNS720910 RXO720910 SHK720910 SRG720910 TBC720910 TKY720910 TUU720910 UEQ720910 UOM720910 UYI720910 VIE720910 VSA720910 WBW720910 WLS720910 WVO720910 G786446 JC786446 SY786446 ACU786446 AMQ786446 AWM786446 BGI786446 BQE786446 CAA786446 CJW786446 CTS786446 DDO786446 DNK786446 DXG786446 EHC786446 EQY786446 FAU786446 FKQ786446 FUM786446 GEI786446 GOE786446 GYA786446 HHW786446 HRS786446 IBO786446 ILK786446 IVG786446 JFC786446 JOY786446 JYU786446 KIQ786446 KSM786446 LCI786446 LME786446 LWA786446 MFW786446 MPS786446 MZO786446 NJK786446 NTG786446 ODC786446 OMY786446 OWU786446 PGQ786446 PQM786446 QAI786446 QKE786446 QUA786446 RDW786446 RNS786446 RXO786446 SHK786446 SRG786446 TBC786446 TKY786446 TUU786446 UEQ786446 UOM786446 UYI786446 VIE786446 VSA786446 WBW786446 WLS786446 WVO786446 G851982 JC851982 SY851982 ACU851982 AMQ851982 AWM851982 BGI851982 BQE851982 CAA851982 CJW851982 CTS851982 DDO851982 DNK851982 DXG851982 EHC851982 EQY851982 FAU851982 FKQ851982 FUM851982 GEI851982 GOE851982 GYA851982 HHW851982 HRS851982 IBO851982 ILK851982 IVG851982 JFC851982 JOY851982 JYU851982 KIQ851982 KSM851982 LCI851982 LME851982 LWA851982 MFW851982 MPS851982 MZO851982 NJK851982 NTG851982 ODC851982 OMY851982 OWU851982 PGQ851982 PQM851982 QAI851982 QKE851982 QUA851982 RDW851982 RNS851982 RXO851982 SHK851982 SRG851982 TBC851982 TKY851982 TUU851982 UEQ851982 UOM851982 UYI851982 VIE851982 VSA851982 WBW851982 WLS851982 WVO851982 G917518 JC917518 SY917518 ACU917518 AMQ917518 AWM917518 BGI917518 BQE917518 CAA917518 CJW917518 CTS917518 DDO917518 DNK917518 DXG917518 EHC917518 EQY917518 FAU917518 FKQ917518 FUM917518 GEI917518 GOE917518 GYA917518 HHW917518 HRS917518 IBO917518 ILK917518 IVG917518 JFC917518 JOY917518 JYU917518 KIQ917518 KSM917518 LCI917518 LME917518 LWA917518 MFW917518 MPS917518 MZO917518 NJK917518 NTG917518 ODC917518 OMY917518 OWU917518 PGQ917518 PQM917518 QAI917518 QKE917518 QUA917518 RDW917518 RNS917518 RXO917518 SHK917518 SRG917518 TBC917518 TKY917518 TUU917518 UEQ917518 UOM917518 UYI917518 VIE917518 VSA917518 WBW917518 WLS917518 WVO917518 G983054 JC983054 SY983054 ACU983054 AMQ983054 AWM983054 BGI983054 BQE983054 CAA983054 CJW983054 CTS983054 DDO983054 DNK983054 DXG983054 EHC983054 EQY983054 FAU983054 FKQ983054 FUM983054 GEI983054 GOE983054 GYA983054 HHW983054 HRS983054 IBO983054 ILK983054 IVG983054 JFC983054 JOY983054 JYU983054 KIQ983054 KSM983054 LCI983054 LME983054 LWA983054 MFW983054 MPS983054 MZO983054 NJK983054 NTG983054 ODC983054 OMY983054 OWU983054 PGQ983054 PQM983054 QAI983054 QKE983054 QUA983054 RDW983054 RNS983054 RXO983054 SHK983054 SRG983054 TBC983054 TKY983054 TUU983054 UEQ983054 UOM983054 UYI983054 VIE983054 VSA983054 WBW983054 WLS983054 WVO983054 K15:M15 JG15:JI15 TC15:TE15 ACY15:ADA15 AMU15:AMW15 AWQ15:AWS15 BGM15:BGO15 BQI15:BQK15 CAE15:CAG15 CKA15:CKC15 CTW15:CTY15 DDS15:DDU15 DNO15:DNQ15 DXK15:DXM15 EHG15:EHI15 ERC15:ERE15 FAY15:FBA15 FKU15:FKW15 FUQ15:FUS15 GEM15:GEO15 GOI15:GOK15 GYE15:GYG15 HIA15:HIC15 HRW15:HRY15 IBS15:IBU15 ILO15:ILQ15 IVK15:IVM15 JFG15:JFI15 JPC15:JPE15 JYY15:JZA15 KIU15:KIW15 KSQ15:KSS15 LCM15:LCO15 LMI15:LMK15 LWE15:LWG15 MGA15:MGC15 MPW15:MPY15 MZS15:MZU15 NJO15:NJQ15 NTK15:NTM15 ODG15:ODI15 ONC15:ONE15 OWY15:OXA15 PGU15:PGW15 PQQ15:PQS15 QAM15:QAO15 QKI15:QKK15 QUE15:QUG15 REA15:REC15 RNW15:RNY15 RXS15:RXU15 SHO15:SHQ15 SRK15:SRM15 TBG15:TBI15 TLC15:TLE15 TUY15:TVA15 UEU15:UEW15 UOQ15:UOS15 UYM15:UYO15 VII15:VIK15 VSE15:VSG15 WCA15:WCC15 WLW15:WLY15 WVS15:WVU15 K65551:M65551 JG65551:JI65551 TC65551:TE65551 ACY65551:ADA65551 AMU65551:AMW65551 AWQ65551:AWS65551 BGM65551:BGO65551 BQI65551:BQK65551 CAE65551:CAG65551 CKA65551:CKC65551 CTW65551:CTY65551 DDS65551:DDU65551 DNO65551:DNQ65551 DXK65551:DXM65551 EHG65551:EHI65551 ERC65551:ERE65551 FAY65551:FBA65551 FKU65551:FKW65551 FUQ65551:FUS65551 GEM65551:GEO65551 GOI65551:GOK65551 GYE65551:GYG65551 HIA65551:HIC65551 HRW65551:HRY65551 IBS65551:IBU65551 ILO65551:ILQ65551 IVK65551:IVM65551 JFG65551:JFI65551 JPC65551:JPE65551 JYY65551:JZA65551 KIU65551:KIW65551 KSQ65551:KSS65551 LCM65551:LCO65551 LMI65551:LMK65551 LWE65551:LWG65551 MGA65551:MGC65551 MPW65551:MPY65551 MZS65551:MZU65551 NJO65551:NJQ65551 NTK65551:NTM65551 ODG65551:ODI65551 ONC65551:ONE65551 OWY65551:OXA65551 PGU65551:PGW65551 PQQ65551:PQS65551 QAM65551:QAO65551 QKI65551:QKK65551 QUE65551:QUG65551 REA65551:REC65551 RNW65551:RNY65551 RXS65551:RXU65551 SHO65551:SHQ65551 SRK65551:SRM65551 TBG65551:TBI65551 TLC65551:TLE65551 TUY65551:TVA65551 UEU65551:UEW65551 UOQ65551:UOS65551 UYM65551:UYO65551 VII65551:VIK65551 VSE65551:VSG65551 WCA65551:WCC65551 WLW65551:WLY65551 WVS65551:WVU65551 K131087:M131087 JG131087:JI131087 TC131087:TE131087 ACY131087:ADA131087 AMU131087:AMW131087 AWQ131087:AWS131087 BGM131087:BGO131087 BQI131087:BQK131087 CAE131087:CAG131087 CKA131087:CKC131087 CTW131087:CTY131087 DDS131087:DDU131087 DNO131087:DNQ131087 DXK131087:DXM131087 EHG131087:EHI131087 ERC131087:ERE131087 FAY131087:FBA131087 FKU131087:FKW131087 FUQ131087:FUS131087 GEM131087:GEO131087 GOI131087:GOK131087 GYE131087:GYG131087 HIA131087:HIC131087 HRW131087:HRY131087 IBS131087:IBU131087 ILO131087:ILQ131087 IVK131087:IVM131087 JFG131087:JFI131087 JPC131087:JPE131087 JYY131087:JZA131087 KIU131087:KIW131087 KSQ131087:KSS131087 LCM131087:LCO131087 LMI131087:LMK131087 LWE131087:LWG131087 MGA131087:MGC131087 MPW131087:MPY131087 MZS131087:MZU131087 NJO131087:NJQ131087 NTK131087:NTM131087 ODG131087:ODI131087 ONC131087:ONE131087 OWY131087:OXA131087 PGU131087:PGW131087 PQQ131087:PQS131087 QAM131087:QAO131087 QKI131087:QKK131087 QUE131087:QUG131087 REA131087:REC131087 RNW131087:RNY131087 RXS131087:RXU131087 SHO131087:SHQ131087 SRK131087:SRM131087 TBG131087:TBI131087 TLC131087:TLE131087 TUY131087:TVA131087 UEU131087:UEW131087 UOQ131087:UOS131087 UYM131087:UYO131087 VII131087:VIK131087 VSE131087:VSG131087 WCA131087:WCC131087 WLW131087:WLY131087 WVS131087:WVU131087 K196623:M196623 JG196623:JI196623 TC196623:TE196623 ACY196623:ADA196623 AMU196623:AMW196623 AWQ196623:AWS196623 BGM196623:BGO196623 BQI196623:BQK196623 CAE196623:CAG196623 CKA196623:CKC196623 CTW196623:CTY196623 DDS196623:DDU196623 DNO196623:DNQ196623 DXK196623:DXM196623 EHG196623:EHI196623 ERC196623:ERE196623 FAY196623:FBA196623 FKU196623:FKW196623 FUQ196623:FUS196623 GEM196623:GEO196623 GOI196623:GOK196623 GYE196623:GYG196623 HIA196623:HIC196623 HRW196623:HRY196623 IBS196623:IBU196623 ILO196623:ILQ196623 IVK196623:IVM196623 JFG196623:JFI196623 JPC196623:JPE196623 JYY196623:JZA196623 KIU196623:KIW196623 KSQ196623:KSS196623 LCM196623:LCO196623 LMI196623:LMK196623 LWE196623:LWG196623 MGA196623:MGC196623 MPW196623:MPY196623 MZS196623:MZU196623 NJO196623:NJQ196623 NTK196623:NTM196623 ODG196623:ODI196623 ONC196623:ONE196623 OWY196623:OXA196623 PGU196623:PGW196623 PQQ196623:PQS196623 QAM196623:QAO196623 QKI196623:QKK196623 QUE196623:QUG196623 REA196623:REC196623 RNW196623:RNY196623 RXS196623:RXU196623 SHO196623:SHQ196623 SRK196623:SRM196623 TBG196623:TBI196623 TLC196623:TLE196623 TUY196623:TVA196623 UEU196623:UEW196623 UOQ196623:UOS196623 UYM196623:UYO196623 VII196623:VIK196623 VSE196623:VSG196623 WCA196623:WCC196623 WLW196623:WLY196623 WVS196623:WVU196623 K262159:M262159 JG262159:JI262159 TC262159:TE262159 ACY262159:ADA262159 AMU262159:AMW262159 AWQ262159:AWS262159 BGM262159:BGO262159 BQI262159:BQK262159 CAE262159:CAG262159 CKA262159:CKC262159 CTW262159:CTY262159 DDS262159:DDU262159 DNO262159:DNQ262159 DXK262159:DXM262159 EHG262159:EHI262159 ERC262159:ERE262159 FAY262159:FBA262159 FKU262159:FKW262159 FUQ262159:FUS262159 GEM262159:GEO262159 GOI262159:GOK262159 GYE262159:GYG262159 HIA262159:HIC262159 HRW262159:HRY262159 IBS262159:IBU262159 ILO262159:ILQ262159 IVK262159:IVM262159 JFG262159:JFI262159 JPC262159:JPE262159 JYY262159:JZA262159 KIU262159:KIW262159 KSQ262159:KSS262159 LCM262159:LCO262159 LMI262159:LMK262159 LWE262159:LWG262159 MGA262159:MGC262159 MPW262159:MPY262159 MZS262159:MZU262159 NJO262159:NJQ262159 NTK262159:NTM262159 ODG262159:ODI262159 ONC262159:ONE262159 OWY262159:OXA262159 PGU262159:PGW262159 PQQ262159:PQS262159 QAM262159:QAO262159 QKI262159:QKK262159 QUE262159:QUG262159 REA262159:REC262159 RNW262159:RNY262159 RXS262159:RXU262159 SHO262159:SHQ262159 SRK262159:SRM262159 TBG262159:TBI262159 TLC262159:TLE262159 TUY262159:TVA262159 UEU262159:UEW262159 UOQ262159:UOS262159 UYM262159:UYO262159 VII262159:VIK262159 VSE262159:VSG262159 WCA262159:WCC262159 WLW262159:WLY262159 WVS262159:WVU262159 K327695:M327695 JG327695:JI327695 TC327695:TE327695 ACY327695:ADA327695 AMU327695:AMW327695 AWQ327695:AWS327695 BGM327695:BGO327695 BQI327695:BQK327695 CAE327695:CAG327695 CKA327695:CKC327695 CTW327695:CTY327695 DDS327695:DDU327695 DNO327695:DNQ327695 DXK327695:DXM327695 EHG327695:EHI327695 ERC327695:ERE327695 FAY327695:FBA327695 FKU327695:FKW327695 FUQ327695:FUS327695 GEM327695:GEO327695 GOI327695:GOK327695 GYE327695:GYG327695 HIA327695:HIC327695 HRW327695:HRY327695 IBS327695:IBU327695 ILO327695:ILQ327695 IVK327695:IVM327695 JFG327695:JFI327695 JPC327695:JPE327695 JYY327695:JZA327695 KIU327695:KIW327695 KSQ327695:KSS327695 LCM327695:LCO327695 LMI327695:LMK327695 LWE327695:LWG327695 MGA327695:MGC327695 MPW327695:MPY327695 MZS327695:MZU327695 NJO327695:NJQ327695 NTK327695:NTM327695 ODG327695:ODI327695 ONC327695:ONE327695 OWY327695:OXA327695 PGU327695:PGW327695 PQQ327695:PQS327695 QAM327695:QAO327695 QKI327695:QKK327695 QUE327695:QUG327695 REA327695:REC327695 RNW327695:RNY327695 RXS327695:RXU327695 SHO327695:SHQ327695 SRK327695:SRM327695 TBG327695:TBI327695 TLC327695:TLE327695 TUY327695:TVA327695 UEU327695:UEW327695 UOQ327695:UOS327695 UYM327695:UYO327695 VII327695:VIK327695 VSE327695:VSG327695 WCA327695:WCC327695 WLW327695:WLY327695 WVS327695:WVU327695 K393231:M393231 JG393231:JI393231 TC393231:TE393231 ACY393231:ADA393231 AMU393231:AMW393231 AWQ393231:AWS393231 BGM393231:BGO393231 BQI393231:BQK393231 CAE393231:CAG393231 CKA393231:CKC393231 CTW393231:CTY393231 DDS393231:DDU393231 DNO393231:DNQ393231 DXK393231:DXM393231 EHG393231:EHI393231 ERC393231:ERE393231 FAY393231:FBA393231 FKU393231:FKW393231 FUQ393231:FUS393231 GEM393231:GEO393231 GOI393231:GOK393231 GYE393231:GYG393231 HIA393231:HIC393231 HRW393231:HRY393231 IBS393231:IBU393231 ILO393231:ILQ393231 IVK393231:IVM393231 JFG393231:JFI393231 JPC393231:JPE393231 JYY393231:JZA393231 KIU393231:KIW393231 KSQ393231:KSS393231 LCM393231:LCO393231 LMI393231:LMK393231 LWE393231:LWG393231 MGA393231:MGC393231 MPW393231:MPY393231 MZS393231:MZU393231 NJO393231:NJQ393231 NTK393231:NTM393231 ODG393231:ODI393231 ONC393231:ONE393231 OWY393231:OXA393231 PGU393231:PGW393231 PQQ393231:PQS393231 QAM393231:QAO393231 QKI393231:QKK393231 QUE393231:QUG393231 REA393231:REC393231 RNW393231:RNY393231 RXS393231:RXU393231 SHO393231:SHQ393231 SRK393231:SRM393231 TBG393231:TBI393231 TLC393231:TLE393231 TUY393231:TVA393231 UEU393231:UEW393231 UOQ393231:UOS393231 UYM393231:UYO393231 VII393231:VIK393231 VSE393231:VSG393231 WCA393231:WCC393231 WLW393231:WLY393231 WVS393231:WVU393231 K458767:M458767 JG458767:JI458767 TC458767:TE458767 ACY458767:ADA458767 AMU458767:AMW458767 AWQ458767:AWS458767 BGM458767:BGO458767 BQI458767:BQK458767 CAE458767:CAG458767 CKA458767:CKC458767 CTW458767:CTY458767 DDS458767:DDU458767 DNO458767:DNQ458767 DXK458767:DXM458767 EHG458767:EHI458767 ERC458767:ERE458767 FAY458767:FBA458767 FKU458767:FKW458767 FUQ458767:FUS458767 GEM458767:GEO458767 GOI458767:GOK458767 GYE458767:GYG458767 HIA458767:HIC458767 HRW458767:HRY458767 IBS458767:IBU458767 ILO458767:ILQ458767 IVK458767:IVM458767 JFG458767:JFI458767 JPC458767:JPE458767 JYY458767:JZA458767 KIU458767:KIW458767 KSQ458767:KSS458767 LCM458767:LCO458767 LMI458767:LMK458767 LWE458767:LWG458767 MGA458767:MGC458767 MPW458767:MPY458767 MZS458767:MZU458767 NJO458767:NJQ458767 NTK458767:NTM458767 ODG458767:ODI458767 ONC458767:ONE458767 OWY458767:OXA458767 PGU458767:PGW458767 PQQ458767:PQS458767 QAM458767:QAO458767 QKI458767:QKK458767 QUE458767:QUG458767 REA458767:REC458767 RNW458767:RNY458767 RXS458767:RXU458767 SHO458767:SHQ458767 SRK458767:SRM458767 TBG458767:TBI458767 TLC458767:TLE458767 TUY458767:TVA458767 UEU458767:UEW458767 UOQ458767:UOS458767 UYM458767:UYO458767 VII458767:VIK458767 VSE458767:VSG458767 WCA458767:WCC458767 WLW458767:WLY458767 WVS458767:WVU458767 K524303:M524303 JG524303:JI524303 TC524303:TE524303 ACY524303:ADA524303 AMU524303:AMW524303 AWQ524303:AWS524303 BGM524303:BGO524303 BQI524303:BQK524303 CAE524303:CAG524303 CKA524303:CKC524303 CTW524303:CTY524303 DDS524303:DDU524303 DNO524303:DNQ524303 DXK524303:DXM524303 EHG524303:EHI524303 ERC524303:ERE524303 FAY524303:FBA524303 FKU524303:FKW524303 FUQ524303:FUS524303 GEM524303:GEO524303 GOI524303:GOK524303 GYE524303:GYG524303 HIA524303:HIC524303 HRW524303:HRY524303 IBS524303:IBU524303 ILO524303:ILQ524303 IVK524303:IVM524303 JFG524303:JFI524303 JPC524303:JPE524303 JYY524303:JZA524303 KIU524303:KIW524303 KSQ524303:KSS524303 LCM524303:LCO524303 LMI524303:LMK524303 LWE524303:LWG524303 MGA524303:MGC524303 MPW524303:MPY524303 MZS524303:MZU524303 NJO524303:NJQ524303 NTK524303:NTM524303 ODG524303:ODI524303 ONC524303:ONE524303 OWY524303:OXA524303 PGU524303:PGW524303 PQQ524303:PQS524303 QAM524303:QAO524303 QKI524303:QKK524303 QUE524303:QUG524303 REA524303:REC524303 RNW524303:RNY524303 RXS524303:RXU524303 SHO524303:SHQ524303 SRK524303:SRM524303 TBG524303:TBI524303 TLC524303:TLE524303 TUY524303:TVA524303 UEU524303:UEW524303 UOQ524303:UOS524303 UYM524303:UYO524303 VII524303:VIK524303 VSE524303:VSG524303 WCA524303:WCC524303 WLW524303:WLY524303 WVS524303:WVU524303 K589839:M589839 JG589839:JI589839 TC589839:TE589839 ACY589839:ADA589839 AMU589839:AMW589839 AWQ589839:AWS589839 BGM589839:BGO589839 BQI589839:BQK589839 CAE589839:CAG589839 CKA589839:CKC589839 CTW589839:CTY589839 DDS589839:DDU589839 DNO589839:DNQ589839 DXK589839:DXM589839 EHG589839:EHI589839 ERC589839:ERE589839 FAY589839:FBA589839 FKU589839:FKW589839 FUQ589839:FUS589839 GEM589839:GEO589839 GOI589839:GOK589839 GYE589839:GYG589839 HIA589839:HIC589839 HRW589839:HRY589839 IBS589839:IBU589839 ILO589839:ILQ589839 IVK589839:IVM589839 JFG589839:JFI589839 JPC589839:JPE589839 JYY589839:JZA589839 KIU589839:KIW589839 KSQ589839:KSS589839 LCM589839:LCO589839 LMI589839:LMK589839 LWE589839:LWG589839 MGA589839:MGC589839 MPW589839:MPY589839 MZS589839:MZU589839 NJO589839:NJQ589839 NTK589839:NTM589839 ODG589839:ODI589839 ONC589839:ONE589839 OWY589839:OXA589839 PGU589839:PGW589839 PQQ589839:PQS589839 QAM589839:QAO589839 QKI589839:QKK589839 QUE589839:QUG589839 REA589839:REC589839 RNW589839:RNY589839 RXS589839:RXU589839 SHO589839:SHQ589839 SRK589839:SRM589839 TBG589839:TBI589839 TLC589839:TLE589839 TUY589839:TVA589839 UEU589839:UEW589839 UOQ589839:UOS589839 UYM589839:UYO589839 VII589839:VIK589839 VSE589839:VSG589839 WCA589839:WCC589839 WLW589839:WLY589839 WVS589839:WVU589839 K655375:M655375 JG655375:JI655375 TC655375:TE655375 ACY655375:ADA655375 AMU655375:AMW655375 AWQ655375:AWS655375 BGM655375:BGO655375 BQI655375:BQK655375 CAE655375:CAG655375 CKA655375:CKC655375 CTW655375:CTY655375 DDS655375:DDU655375 DNO655375:DNQ655375 DXK655375:DXM655375 EHG655375:EHI655375 ERC655375:ERE655375 FAY655375:FBA655375 FKU655375:FKW655375 FUQ655375:FUS655375 GEM655375:GEO655375 GOI655375:GOK655375 GYE655375:GYG655375 HIA655375:HIC655375 HRW655375:HRY655375 IBS655375:IBU655375 ILO655375:ILQ655375 IVK655375:IVM655375 JFG655375:JFI655375 JPC655375:JPE655375 JYY655375:JZA655375 KIU655375:KIW655375 KSQ655375:KSS655375 LCM655375:LCO655375 LMI655375:LMK655375 LWE655375:LWG655375 MGA655375:MGC655375 MPW655375:MPY655375 MZS655375:MZU655375 NJO655375:NJQ655375 NTK655375:NTM655375 ODG655375:ODI655375 ONC655375:ONE655375 OWY655375:OXA655375 PGU655375:PGW655375 PQQ655375:PQS655375 QAM655375:QAO655375 QKI655375:QKK655375 QUE655375:QUG655375 REA655375:REC655375 RNW655375:RNY655375 RXS655375:RXU655375 SHO655375:SHQ655375 SRK655375:SRM655375 TBG655375:TBI655375 TLC655375:TLE655375 TUY655375:TVA655375 UEU655375:UEW655375 UOQ655375:UOS655375 UYM655375:UYO655375 VII655375:VIK655375 VSE655375:VSG655375 WCA655375:WCC655375 WLW655375:WLY655375 WVS655375:WVU655375 K720911:M720911 JG720911:JI720911 TC720911:TE720911 ACY720911:ADA720911 AMU720911:AMW720911 AWQ720911:AWS720911 BGM720911:BGO720911 BQI720911:BQK720911 CAE720911:CAG720911 CKA720911:CKC720911 CTW720911:CTY720911 DDS720911:DDU720911 DNO720911:DNQ720911 DXK720911:DXM720911 EHG720911:EHI720911 ERC720911:ERE720911 FAY720911:FBA720911 FKU720911:FKW720911 FUQ720911:FUS720911 GEM720911:GEO720911 GOI720911:GOK720911 GYE720911:GYG720911 HIA720911:HIC720911 HRW720911:HRY720911 IBS720911:IBU720911 ILO720911:ILQ720911 IVK720911:IVM720911 JFG720911:JFI720911 JPC720911:JPE720911 JYY720911:JZA720911 KIU720911:KIW720911 KSQ720911:KSS720911 LCM720911:LCO720911 LMI720911:LMK720911 LWE720911:LWG720911 MGA720911:MGC720911 MPW720911:MPY720911 MZS720911:MZU720911 NJO720911:NJQ720911 NTK720911:NTM720911 ODG720911:ODI720911 ONC720911:ONE720911 OWY720911:OXA720911 PGU720911:PGW720911 PQQ720911:PQS720911 QAM720911:QAO720911 QKI720911:QKK720911 QUE720911:QUG720911 REA720911:REC720911 RNW720911:RNY720911 RXS720911:RXU720911 SHO720911:SHQ720911 SRK720911:SRM720911 TBG720911:TBI720911 TLC720911:TLE720911 TUY720911:TVA720911 UEU720911:UEW720911 UOQ720911:UOS720911 UYM720911:UYO720911 VII720911:VIK720911 VSE720911:VSG720911 WCA720911:WCC720911 WLW720911:WLY720911 WVS720911:WVU720911 K786447:M786447 JG786447:JI786447 TC786447:TE786447 ACY786447:ADA786447 AMU786447:AMW786447 AWQ786447:AWS786447 BGM786447:BGO786447 BQI786447:BQK786447 CAE786447:CAG786447 CKA786447:CKC786447 CTW786447:CTY786447 DDS786447:DDU786447 DNO786447:DNQ786447 DXK786447:DXM786447 EHG786447:EHI786447 ERC786447:ERE786447 FAY786447:FBA786447 FKU786447:FKW786447 FUQ786447:FUS786447 GEM786447:GEO786447 GOI786447:GOK786447 GYE786447:GYG786447 HIA786447:HIC786447 HRW786447:HRY786447 IBS786447:IBU786447 ILO786447:ILQ786447 IVK786447:IVM786447 JFG786447:JFI786447 JPC786447:JPE786447 JYY786447:JZA786447 KIU786447:KIW786447 KSQ786447:KSS786447 LCM786447:LCO786447 LMI786447:LMK786447 LWE786447:LWG786447 MGA786447:MGC786447 MPW786447:MPY786447 MZS786447:MZU786447 NJO786447:NJQ786447 NTK786447:NTM786447 ODG786447:ODI786447 ONC786447:ONE786447 OWY786447:OXA786447 PGU786447:PGW786447 PQQ786447:PQS786447 QAM786447:QAO786447 QKI786447:QKK786447 QUE786447:QUG786447 REA786447:REC786447 RNW786447:RNY786447 RXS786447:RXU786447 SHO786447:SHQ786447 SRK786447:SRM786447 TBG786447:TBI786447 TLC786447:TLE786447 TUY786447:TVA786447 UEU786447:UEW786447 UOQ786447:UOS786447 UYM786447:UYO786447 VII786447:VIK786447 VSE786447:VSG786447 WCA786447:WCC786447 WLW786447:WLY786447 WVS786447:WVU786447 K851983:M851983 JG851983:JI851983 TC851983:TE851983 ACY851983:ADA851983 AMU851983:AMW851983 AWQ851983:AWS851983 BGM851983:BGO851983 BQI851983:BQK851983 CAE851983:CAG851983 CKA851983:CKC851983 CTW851983:CTY851983 DDS851983:DDU851983 DNO851983:DNQ851983 DXK851983:DXM851983 EHG851983:EHI851983 ERC851983:ERE851983 FAY851983:FBA851983 FKU851983:FKW851983 FUQ851983:FUS851983 GEM851983:GEO851983 GOI851983:GOK851983 GYE851983:GYG851983 HIA851983:HIC851983 HRW851983:HRY851983 IBS851983:IBU851983 ILO851983:ILQ851983 IVK851983:IVM851983 JFG851983:JFI851983 JPC851983:JPE851983 JYY851983:JZA851983 KIU851983:KIW851983 KSQ851983:KSS851983 LCM851983:LCO851983 LMI851983:LMK851983 LWE851983:LWG851983 MGA851983:MGC851983 MPW851983:MPY851983 MZS851983:MZU851983 NJO851983:NJQ851983 NTK851983:NTM851983 ODG851983:ODI851983 ONC851983:ONE851983 OWY851983:OXA851983 PGU851983:PGW851983 PQQ851983:PQS851983 QAM851983:QAO851983 QKI851983:QKK851983 QUE851983:QUG851983 REA851983:REC851983 RNW851983:RNY851983 RXS851983:RXU851983 SHO851983:SHQ851983 SRK851983:SRM851983 TBG851983:TBI851983 TLC851983:TLE851983 TUY851983:TVA851983 UEU851983:UEW851983 UOQ851983:UOS851983 UYM851983:UYO851983 VII851983:VIK851983 VSE851983:VSG851983 WCA851983:WCC851983 WLW851983:WLY851983 WVS851983:WVU851983 K917519:M917519 JG917519:JI917519 TC917519:TE917519 ACY917519:ADA917519 AMU917519:AMW917519 AWQ917519:AWS917519 BGM917519:BGO917519 BQI917519:BQK917519 CAE917519:CAG917519 CKA917519:CKC917519 CTW917519:CTY917519 DDS917519:DDU917519 DNO917519:DNQ917519 DXK917519:DXM917519 EHG917519:EHI917519 ERC917519:ERE917519 FAY917519:FBA917519 FKU917519:FKW917519 FUQ917519:FUS917519 GEM917519:GEO917519 GOI917519:GOK917519 GYE917519:GYG917519 HIA917519:HIC917519 HRW917519:HRY917519 IBS917519:IBU917519 ILO917519:ILQ917519 IVK917519:IVM917519 JFG917519:JFI917519 JPC917519:JPE917519 JYY917519:JZA917519 KIU917519:KIW917519 KSQ917519:KSS917519 LCM917519:LCO917519 LMI917519:LMK917519 LWE917519:LWG917519 MGA917519:MGC917519 MPW917519:MPY917519 MZS917519:MZU917519 NJO917519:NJQ917519 NTK917519:NTM917519 ODG917519:ODI917519 ONC917519:ONE917519 OWY917519:OXA917519 PGU917519:PGW917519 PQQ917519:PQS917519 QAM917519:QAO917519 QKI917519:QKK917519 QUE917519:QUG917519 REA917519:REC917519 RNW917519:RNY917519 RXS917519:RXU917519 SHO917519:SHQ917519 SRK917519:SRM917519 TBG917519:TBI917519 TLC917519:TLE917519 TUY917519:TVA917519 UEU917519:UEW917519 UOQ917519:UOS917519 UYM917519:UYO917519 VII917519:VIK917519 VSE917519:VSG917519 WCA917519:WCC917519 WLW917519:WLY917519 WVS917519:WVU917519 K983055:M983055 JG983055:JI983055 TC983055:TE983055 ACY983055:ADA983055 AMU983055:AMW983055 AWQ983055:AWS983055 BGM983055:BGO983055 BQI983055:BQK983055 CAE983055:CAG983055 CKA983055:CKC983055 CTW983055:CTY983055 DDS983055:DDU983055 DNO983055:DNQ983055 DXK983055:DXM983055 EHG983055:EHI983055 ERC983055:ERE983055 FAY983055:FBA983055 FKU983055:FKW983055 FUQ983055:FUS983055 GEM983055:GEO983055 GOI983055:GOK983055 GYE983055:GYG983055 HIA983055:HIC983055 HRW983055:HRY983055 IBS983055:IBU983055 ILO983055:ILQ983055 IVK983055:IVM983055 JFG983055:JFI983055 JPC983055:JPE983055 JYY983055:JZA983055 KIU983055:KIW983055 KSQ983055:KSS983055 LCM983055:LCO983055 LMI983055:LMK983055 LWE983055:LWG983055 MGA983055:MGC983055 MPW983055:MPY983055 MZS983055:MZU983055 NJO983055:NJQ983055 NTK983055:NTM983055 ODG983055:ODI983055 ONC983055:ONE983055 OWY983055:OXA983055 PGU983055:PGW983055 PQQ983055:PQS983055 QAM983055:QAO983055 QKI983055:QKK983055 QUE983055:QUG983055 REA983055:REC983055 RNW983055:RNY983055 RXS983055:RXU983055 SHO983055:SHQ983055 SRK983055:SRM983055 TBG983055:TBI983055 TLC983055:TLE983055 TUY983055:TVA983055 UEU983055:UEW983055 UOQ983055:UOS983055 UYM983055:UYO983055 VII983055:VIK983055 VSE983055:VSG983055 WCA983055:WCC983055 WLW983055:WLY983055 WVS983055:WVU983055 C15:F15 IY15:JB15 SU15:SX15 ACQ15:ACT15 AMM15:AMP15 AWI15:AWL15 BGE15:BGH15 BQA15:BQD15 BZW15:BZZ15 CJS15:CJV15 CTO15:CTR15 DDK15:DDN15 DNG15:DNJ15 DXC15:DXF15 EGY15:EHB15 EQU15:EQX15 FAQ15:FAT15 FKM15:FKP15 FUI15:FUL15 GEE15:GEH15 GOA15:GOD15 GXW15:GXZ15 HHS15:HHV15 HRO15:HRR15 IBK15:IBN15 ILG15:ILJ15 IVC15:IVF15 JEY15:JFB15 JOU15:JOX15 JYQ15:JYT15 KIM15:KIP15 KSI15:KSL15 LCE15:LCH15 LMA15:LMD15 LVW15:LVZ15 MFS15:MFV15 MPO15:MPR15 MZK15:MZN15 NJG15:NJJ15 NTC15:NTF15 OCY15:ODB15 OMU15:OMX15 OWQ15:OWT15 PGM15:PGP15 PQI15:PQL15 QAE15:QAH15 QKA15:QKD15 QTW15:QTZ15 RDS15:RDV15 RNO15:RNR15 RXK15:RXN15 SHG15:SHJ15 SRC15:SRF15 TAY15:TBB15 TKU15:TKX15 TUQ15:TUT15 UEM15:UEP15 UOI15:UOL15 UYE15:UYH15 VIA15:VID15 VRW15:VRZ15 WBS15:WBV15 WLO15:WLR15 WVK15:WVN15 C65551:F65551 IY65551:JB65551 SU65551:SX65551 ACQ65551:ACT65551 AMM65551:AMP65551 AWI65551:AWL65551 BGE65551:BGH65551 BQA65551:BQD65551 BZW65551:BZZ65551 CJS65551:CJV65551 CTO65551:CTR65551 DDK65551:DDN65551 DNG65551:DNJ65551 DXC65551:DXF65551 EGY65551:EHB65551 EQU65551:EQX65551 FAQ65551:FAT65551 FKM65551:FKP65551 FUI65551:FUL65551 GEE65551:GEH65551 GOA65551:GOD65551 GXW65551:GXZ65551 HHS65551:HHV65551 HRO65551:HRR65551 IBK65551:IBN65551 ILG65551:ILJ65551 IVC65551:IVF65551 JEY65551:JFB65551 JOU65551:JOX65551 JYQ65551:JYT65551 KIM65551:KIP65551 KSI65551:KSL65551 LCE65551:LCH65551 LMA65551:LMD65551 LVW65551:LVZ65551 MFS65551:MFV65551 MPO65551:MPR65551 MZK65551:MZN65551 NJG65551:NJJ65551 NTC65551:NTF65551 OCY65551:ODB65551 OMU65551:OMX65551 OWQ65551:OWT65551 PGM65551:PGP65551 PQI65551:PQL65551 QAE65551:QAH65551 QKA65551:QKD65551 QTW65551:QTZ65551 RDS65551:RDV65551 RNO65551:RNR65551 RXK65551:RXN65551 SHG65551:SHJ65551 SRC65551:SRF65551 TAY65551:TBB65551 TKU65551:TKX65551 TUQ65551:TUT65551 UEM65551:UEP65551 UOI65551:UOL65551 UYE65551:UYH65551 VIA65551:VID65551 VRW65551:VRZ65551 WBS65551:WBV65551 WLO65551:WLR65551 WVK65551:WVN65551 C131087:F131087 IY131087:JB131087 SU131087:SX131087 ACQ131087:ACT131087 AMM131087:AMP131087 AWI131087:AWL131087 BGE131087:BGH131087 BQA131087:BQD131087 BZW131087:BZZ131087 CJS131087:CJV131087 CTO131087:CTR131087 DDK131087:DDN131087 DNG131087:DNJ131087 DXC131087:DXF131087 EGY131087:EHB131087 EQU131087:EQX131087 FAQ131087:FAT131087 FKM131087:FKP131087 FUI131087:FUL131087 GEE131087:GEH131087 GOA131087:GOD131087 GXW131087:GXZ131087 HHS131087:HHV131087 HRO131087:HRR131087 IBK131087:IBN131087 ILG131087:ILJ131087 IVC131087:IVF131087 JEY131087:JFB131087 JOU131087:JOX131087 JYQ131087:JYT131087 KIM131087:KIP131087 KSI131087:KSL131087 LCE131087:LCH131087 LMA131087:LMD131087 LVW131087:LVZ131087 MFS131087:MFV131087 MPO131087:MPR131087 MZK131087:MZN131087 NJG131087:NJJ131087 NTC131087:NTF131087 OCY131087:ODB131087 OMU131087:OMX131087 OWQ131087:OWT131087 PGM131087:PGP131087 PQI131087:PQL131087 QAE131087:QAH131087 QKA131087:QKD131087 QTW131087:QTZ131087 RDS131087:RDV131087 RNO131087:RNR131087 RXK131087:RXN131087 SHG131087:SHJ131087 SRC131087:SRF131087 TAY131087:TBB131087 TKU131087:TKX131087 TUQ131087:TUT131087 UEM131087:UEP131087 UOI131087:UOL131087 UYE131087:UYH131087 VIA131087:VID131087 VRW131087:VRZ131087 WBS131087:WBV131087 WLO131087:WLR131087 WVK131087:WVN131087 C196623:F196623 IY196623:JB196623 SU196623:SX196623 ACQ196623:ACT196623 AMM196623:AMP196623 AWI196623:AWL196623 BGE196623:BGH196623 BQA196623:BQD196623 BZW196623:BZZ196623 CJS196623:CJV196623 CTO196623:CTR196623 DDK196623:DDN196623 DNG196623:DNJ196623 DXC196623:DXF196623 EGY196623:EHB196623 EQU196623:EQX196623 FAQ196623:FAT196623 FKM196623:FKP196623 FUI196623:FUL196623 GEE196623:GEH196623 GOA196623:GOD196623 GXW196623:GXZ196623 HHS196623:HHV196623 HRO196623:HRR196623 IBK196623:IBN196623 ILG196623:ILJ196623 IVC196623:IVF196623 JEY196623:JFB196623 JOU196623:JOX196623 JYQ196623:JYT196623 KIM196623:KIP196623 KSI196623:KSL196623 LCE196623:LCH196623 LMA196623:LMD196623 LVW196623:LVZ196623 MFS196623:MFV196623 MPO196623:MPR196623 MZK196623:MZN196623 NJG196623:NJJ196623 NTC196623:NTF196623 OCY196623:ODB196623 OMU196623:OMX196623 OWQ196623:OWT196623 PGM196623:PGP196623 PQI196623:PQL196623 QAE196623:QAH196623 QKA196623:QKD196623 QTW196623:QTZ196623 RDS196623:RDV196623 RNO196623:RNR196623 RXK196623:RXN196623 SHG196623:SHJ196623 SRC196623:SRF196623 TAY196623:TBB196623 TKU196623:TKX196623 TUQ196623:TUT196623 UEM196623:UEP196623 UOI196623:UOL196623 UYE196623:UYH196623 VIA196623:VID196623 VRW196623:VRZ196623 WBS196623:WBV196623 WLO196623:WLR196623 WVK196623:WVN196623 C262159:F262159 IY262159:JB262159 SU262159:SX262159 ACQ262159:ACT262159 AMM262159:AMP262159 AWI262159:AWL262159 BGE262159:BGH262159 BQA262159:BQD262159 BZW262159:BZZ262159 CJS262159:CJV262159 CTO262159:CTR262159 DDK262159:DDN262159 DNG262159:DNJ262159 DXC262159:DXF262159 EGY262159:EHB262159 EQU262159:EQX262159 FAQ262159:FAT262159 FKM262159:FKP262159 FUI262159:FUL262159 GEE262159:GEH262159 GOA262159:GOD262159 GXW262159:GXZ262159 HHS262159:HHV262159 HRO262159:HRR262159 IBK262159:IBN262159 ILG262159:ILJ262159 IVC262159:IVF262159 JEY262159:JFB262159 JOU262159:JOX262159 JYQ262159:JYT262159 KIM262159:KIP262159 KSI262159:KSL262159 LCE262159:LCH262159 LMA262159:LMD262159 LVW262159:LVZ262159 MFS262159:MFV262159 MPO262159:MPR262159 MZK262159:MZN262159 NJG262159:NJJ262159 NTC262159:NTF262159 OCY262159:ODB262159 OMU262159:OMX262159 OWQ262159:OWT262159 PGM262159:PGP262159 PQI262159:PQL262159 QAE262159:QAH262159 QKA262159:QKD262159 QTW262159:QTZ262159 RDS262159:RDV262159 RNO262159:RNR262159 RXK262159:RXN262159 SHG262159:SHJ262159 SRC262159:SRF262159 TAY262159:TBB262159 TKU262159:TKX262159 TUQ262159:TUT262159 UEM262159:UEP262159 UOI262159:UOL262159 UYE262159:UYH262159 VIA262159:VID262159 VRW262159:VRZ262159 WBS262159:WBV262159 WLO262159:WLR262159 WVK262159:WVN262159 C327695:F327695 IY327695:JB327695 SU327695:SX327695 ACQ327695:ACT327695 AMM327695:AMP327695 AWI327695:AWL327695 BGE327695:BGH327695 BQA327695:BQD327695 BZW327695:BZZ327695 CJS327695:CJV327695 CTO327695:CTR327695 DDK327695:DDN327695 DNG327695:DNJ327695 DXC327695:DXF327695 EGY327695:EHB327695 EQU327695:EQX327695 FAQ327695:FAT327695 FKM327695:FKP327695 FUI327695:FUL327695 GEE327695:GEH327695 GOA327695:GOD327695 GXW327695:GXZ327695 HHS327695:HHV327695 HRO327695:HRR327695 IBK327695:IBN327695 ILG327695:ILJ327695 IVC327695:IVF327695 JEY327695:JFB327695 JOU327695:JOX327695 JYQ327695:JYT327695 KIM327695:KIP327695 KSI327695:KSL327695 LCE327695:LCH327695 LMA327695:LMD327695 LVW327695:LVZ327695 MFS327695:MFV327695 MPO327695:MPR327695 MZK327695:MZN327695 NJG327695:NJJ327695 NTC327695:NTF327695 OCY327695:ODB327695 OMU327695:OMX327695 OWQ327695:OWT327695 PGM327695:PGP327695 PQI327695:PQL327695 QAE327695:QAH327695 QKA327695:QKD327695 QTW327695:QTZ327695 RDS327695:RDV327695 RNO327695:RNR327695 RXK327695:RXN327695 SHG327695:SHJ327695 SRC327695:SRF327695 TAY327695:TBB327695 TKU327695:TKX327695 TUQ327695:TUT327695 UEM327695:UEP327695 UOI327695:UOL327695 UYE327695:UYH327695 VIA327695:VID327695 VRW327695:VRZ327695 WBS327695:WBV327695 WLO327695:WLR327695 WVK327695:WVN327695 C393231:F393231 IY393231:JB393231 SU393231:SX393231 ACQ393231:ACT393231 AMM393231:AMP393231 AWI393231:AWL393231 BGE393231:BGH393231 BQA393231:BQD393231 BZW393231:BZZ393231 CJS393231:CJV393231 CTO393231:CTR393231 DDK393231:DDN393231 DNG393231:DNJ393231 DXC393231:DXF393231 EGY393231:EHB393231 EQU393231:EQX393231 FAQ393231:FAT393231 FKM393231:FKP393231 FUI393231:FUL393231 GEE393231:GEH393231 GOA393231:GOD393231 GXW393231:GXZ393231 HHS393231:HHV393231 HRO393231:HRR393231 IBK393231:IBN393231 ILG393231:ILJ393231 IVC393231:IVF393231 JEY393231:JFB393231 JOU393231:JOX393231 JYQ393231:JYT393231 KIM393231:KIP393231 KSI393231:KSL393231 LCE393231:LCH393231 LMA393231:LMD393231 LVW393231:LVZ393231 MFS393231:MFV393231 MPO393231:MPR393231 MZK393231:MZN393231 NJG393231:NJJ393231 NTC393231:NTF393231 OCY393231:ODB393231 OMU393231:OMX393231 OWQ393231:OWT393231 PGM393231:PGP393231 PQI393231:PQL393231 QAE393231:QAH393231 QKA393231:QKD393231 QTW393231:QTZ393231 RDS393231:RDV393231 RNO393231:RNR393231 RXK393231:RXN393231 SHG393231:SHJ393231 SRC393231:SRF393231 TAY393231:TBB393231 TKU393231:TKX393231 TUQ393231:TUT393231 UEM393231:UEP393231 UOI393231:UOL393231 UYE393231:UYH393231 VIA393231:VID393231 VRW393231:VRZ393231 WBS393231:WBV393231 WLO393231:WLR393231 WVK393231:WVN393231 C458767:F458767 IY458767:JB458767 SU458767:SX458767 ACQ458767:ACT458767 AMM458767:AMP458767 AWI458767:AWL458767 BGE458767:BGH458767 BQA458767:BQD458767 BZW458767:BZZ458767 CJS458767:CJV458767 CTO458767:CTR458767 DDK458767:DDN458767 DNG458767:DNJ458767 DXC458767:DXF458767 EGY458767:EHB458767 EQU458767:EQX458767 FAQ458767:FAT458767 FKM458767:FKP458767 FUI458767:FUL458767 GEE458767:GEH458767 GOA458767:GOD458767 GXW458767:GXZ458767 HHS458767:HHV458767 HRO458767:HRR458767 IBK458767:IBN458767 ILG458767:ILJ458767 IVC458767:IVF458767 JEY458767:JFB458767 JOU458767:JOX458767 JYQ458767:JYT458767 KIM458767:KIP458767 KSI458767:KSL458767 LCE458767:LCH458767 LMA458767:LMD458767 LVW458767:LVZ458767 MFS458767:MFV458767 MPO458767:MPR458767 MZK458767:MZN458767 NJG458767:NJJ458767 NTC458767:NTF458767 OCY458767:ODB458767 OMU458767:OMX458767 OWQ458767:OWT458767 PGM458767:PGP458767 PQI458767:PQL458767 QAE458767:QAH458767 QKA458767:QKD458767 QTW458767:QTZ458767 RDS458767:RDV458767 RNO458767:RNR458767 RXK458767:RXN458767 SHG458767:SHJ458767 SRC458767:SRF458767 TAY458767:TBB458767 TKU458767:TKX458767 TUQ458767:TUT458767 UEM458767:UEP458767 UOI458767:UOL458767 UYE458767:UYH458767 VIA458767:VID458767 VRW458767:VRZ458767 WBS458767:WBV458767 WLO458767:WLR458767 WVK458767:WVN458767 C524303:F524303 IY524303:JB524303 SU524303:SX524303 ACQ524303:ACT524303 AMM524303:AMP524303 AWI524303:AWL524303 BGE524303:BGH524303 BQA524303:BQD524303 BZW524303:BZZ524303 CJS524303:CJV524303 CTO524303:CTR524303 DDK524303:DDN524303 DNG524303:DNJ524303 DXC524303:DXF524303 EGY524303:EHB524303 EQU524303:EQX524303 FAQ524303:FAT524303 FKM524303:FKP524303 FUI524303:FUL524303 GEE524303:GEH524303 GOA524303:GOD524303 GXW524303:GXZ524303 HHS524303:HHV524303 HRO524303:HRR524303 IBK524303:IBN524303 ILG524303:ILJ524303 IVC524303:IVF524303 JEY524303:JFB524303 JOU524303:JOX524303 JYQ524303:JYT524303 KIM524303:KIP524303 KSI524303:KSL524303 LCE524303:LCH524303 LMA524303:LMD524303 LVW524303:LVZ524303 MFS524303:MFV524303 MPO524303:MPR524303 MZK524303:MZN524303 NJG524303:NJJ524303 NTC524303:NTF524303 OCY524303:ODB524303 OMU524303:OMX524303 OWQ524303:OWT524303 PGM524303:PGP524303 PQI524303:PQL524303 QAE524303:QAH524303 QKA524303:QKD524303 QTW524303:QTZ524303 RDS524303:RDV524303 RNO524303:RNR524303 RXK524303:RXN524303 SHG524303:SHJ524303 SRC524303:SRF524303 TAY524303:TBB524303 TKU524303:TKX524303 TUQ524303:TUT524303 UEM524303:UEP524303 UOI524303:UOL524303 UYE524303:UYH524303 VIA524303:VID524303 VRW524303:VRZ524303 WBS524303:WBV524303 WLO524303:WLR524303 WVK524303:WVN524303 C589839:F589839 IY589839:JB589839 SU589839:SX589839 ACQ589839:ACT589839 AMM589839:AMP589839 AWI589839:AWL589839 BGE589839:BGH589839 BQA589839:BQD589839 BZW589839:BZZ589839 CJS589839:CJV589839 CTO589839:CTR589839 DDK589839:DDN589839 DNG589839:DNJ589839 DXC589839:DXF589839 EGY589839:EHB589839 EQU589839:EQX589839 FAQ589839:FAT589839 FKM589839:FKP589839 FUI589839:FUL589839 GEE589839:GEH589839 GOA589839:GOD589839 GXW589839:GXZ589839 HHS589839:HHV589839 HRO589839:HRR589839 IBK589839:IBN589839 ILG589839:ILJ589839 IVC589839:IVF589839 JEY589839:JFB589839 JOU589839:JOX589839 JYQ589839:JYT589839 KIM589839:KIP589839 KSI589839:KSL589839 LCE589839:LCH589839 LMA589839:LMD589839 LVW589839:LVZ589839 MFS589839:MFV589839 MPO589839:MPR589839 MZK589839:MZN589839 NJG589839:NJJ589839 NTC589839:NTF589839 OCY589839:ODB589839 OMU589839:OMX589839 OWQ589839:OWT589839 PGM589839:PGP589839 PQI589839:PQL589839 QAE589839:QAH589839 QKA589839:QKD589839 QTW589839:QTZ589839 RDS589839:RDV589839 RNO589839:RNR589839 RXK589839:RXN589839 SHG589839:SHJ589839 SRC589839:SRF589839 TAY589839:TBB589839 TKU589839:TKX589839 TUQ589839:TUT589839 UEM589839:UEP589839 UOI589839:UOL589839 UYE589839:UYH589839 VIA589839:VID589839 VRW589839:VRZ589839 WBS589839:WBV589839 WLO589839:WLR589839 WVK589839:WVN589839 C655375:F655375 IY655375:JB655375 SU655375:SX655375 ACQ655375:ACT655375 AMM655375:AMP655375 AWI655375:AWL655375 BGE655375:BGH655375 BQA655375:BQD655375 BZW655375:BZZ655375 CJS655375:CJV655375 CTO655375:CTR655375 DDK655375:DDN655375 DNG655375:DNJ655375 DXC655375:DXF655375 EGY655375:EHB655375 EQU655375:EQX655375 FAQ655375:FAT655375 FKM655375:FKP655375 FUI655375:FUL655375 GEE655375:GEH655375 GOA655375:GOD655375 GXW655375:GXZ655375 HHS655375:HHV655375 HRO655375:HRR655375 IBK655375:IBN655375 ILG655375:ILJ655375 IVC655375:IVF655375 JEY655375:JFB655375 JOU655375:JOX655375 JYQ655375:JYT655375 KIM655375:KIP655375 KSI655375:KSL655375 LCE655375:LCH655375 LMA655375:LMD655375 LVW655375:LVZ655375 MFS655375:MFV655375 MPO655375:MPR655375 MZK655375:MZN655375 NJG655375:NJJ655375 NTC655375:NTF655375 OCY655375:ODB655375 OMU655375:OMX655375 OWQ655375:OWT655375 PGM655375:PGP655375 PQI655375:PQL655375 QAE655375:QAH655375 QKA655375:QKD655375 QTW655375:QTZ655375 RDS655375:RDV655375 RNO655375:RNR655375 RXK655375:RXN655375 SHG655375:SHJ655375 SRC655375:SRF655375 TAY655375:TBB655375 TKU655375:TKX655375 TUQ655375:TUT655375 UEM655375:UEP655375 UOI655375:UOL655375 UYE655375:UYH655375 VIA655375:VID655375 VRW655375:VRZ655375 WBS655375:WBV655375 WLO655375:WLR655375 WVK655375:WVN655375 C720911:F720911 IY720911:JB720911 SU720911:SX720911 ACQ720911:ACT720911 AMM720911:AMP720911 AWI720911:AWL720911 BGE720911:BGH720911 BQA720911:BQD720911 BZW720911:BZZ720911 CJS720911:CJV720911 CTO720911:CTR720911 DDK720911:DDN720911 DNG720911:DNJ720911 DXC720911:DXF720911 EGY720911:EHB720911 EQU720911:EQX720911 FAQ720911:FAT720911 FKM720911:FKP720911 FUI720911:FUL720911 GEE720911:GEH720911 GOA720911:GOD720911 GXW720911:GXZ720911 HHS720911:HHV720911 HRO720911:HRR720911 IBK720911:IBN720911 ILG720911:ILJ720911 IVC720911:IVF720911 JEY720911:JFB720911 JOU720911:JOX720911 JYQ720911:JYT720911 KIM720911:KIP720911 KSI720911:KSL720911 LCE720911:LCH720911 LMA720911:LMD720911 LVW720911:LVZ720911 MFS720911:MFV720911 MPO720911:MPR720911 MZK720911:MZN720911 NJG720911:NJJ720911 NTC720911:NTF720911 OCY720911:ODB720911 OMU720911:OMX720911 OWQ720911:OWT720911 PGM720911:PGP720911 PQI720911:PQL720911 QAE720911:QAH720911 QKA720911:QKD720911 QTW720911:QTZ720911 RDS720911:RDV720911 RNO720911:RNR720911 RXK720911:RXN720911 SHG720911:SHJ720911 SRC720911:SRF720911 TAY720911:TBB720911 TKU720911:TKX720911 TUQ720911:TUT720911 UEM720911:UEP720911 UOI720911:UOL720911 UYE720911:UYH720911 VIA720911:VID720911 VRW720911:VRZ720911 WBS720911:WBV720911 WLO720911:WLR720911 WVK720911:WVN720911 C786447:F786447 IY786447:JB786447 SU786447:SX786447 ACQ786447:ACT786447 AMM786447:AMP786447 AWI786447:AWL786447 BGE786447:BGH786447 BQA786447:BQD786447 BZW786447:BZZ786447 CJS786447:CJV786447 CTO786447:CTR786447 DDK786447:DDN786447 DNG786447:DNJ786447 DXC786447:DXF786447 EGY786447:EHB786447 EQU786447:EQX786447 FAQ786447:FAT786447 FKM786447:FKP786447 FUI786447:FUL786447 GEE786447:GEH786447 GOA786447:GOD786447 GXW786447:GXZ786447 HHS786447:HHV786447 HRO786447:HRR786447 IBK786447:IBN786447 ILG786447:ILJ786447 IVC786447:IVF786447 JEY786447:JFB786447 JOU786447:JOX786447 JYQ786447:JYT786447 KIM786447:KIP786447 KSI786447:KSL786447 LCE786447:LCH786447 LMA786447:LMD786447 LVW786447:LVZ786447 MFS786447:MFV786447 MPO786447:MPR786447 MZK786447:MZN786447 NJG786447:NJJ786447 NTC786447:NTF786447 OCY786447:ODB786447 OMU786447:OMX786447 OWQ786447:OWT786447 PGM786447:PGP786447 PQI786447:PQL786447 QAE786447:QAH786447 QKA786447:QKD786447 QTW786447:QTZ786447 RDS786447:RDV786447 RNO786447:RNR786447 RXK786447:RXN786447 SHG786447:SHJ786447 SRC786447:SRF786447 TAY786447:TBB786447 TKU786447:TKX786447 TUQ786447:TUT786447 UEM786447:UEP786447 UOI786447:UOL786447 UYE786447:UYH786447 VIA786447:VID786447 VRW786447:VRZ786447 WBS786447:WBV786447 WLO786447:WLR786447 WVK786447:WVN786447 C851983:F851983 IY851983:JB851983 SU851983:SX851983 ACQ851983:ACT851983 AMM851983:AMP851983 AWI851983:AWL851983 BGE851983:BGH851983 BQA851983:BQD851983 BZW851983:BZZ851983 CJS851983:CJV851983 CTO851983:CTR851983 DDK851983:DDN851983 DNG851983:DNJ851983 DXC851983:DXF851983 EGY851983:EHB851983 EQU851983:EQX851983 FAQ851983:FAT851983 FKM851983:FKP851983 FUI851983:FUL851983 GEE851983:GEH851983 GOA851983:GOD851983 GXW851983:GXZ851983 HHS851983:HHV851983 HRO851983:HRR851983 IBK851983:IBN851983 ILG851983:ILJ851983 IVC851983:IVF851983 JEY851983:JFB851983 JOU851983:JOX851983 JYQ851983:JYT851983 KIM851983:KIP851983 KSI851983:KSL851983 LCE851983:LCH851983 LMA851983:LMD851983 LVW851983:LVZ851983 MFS851983:MFV851983 MPO851983:MPR851983 MZK851983:MZN851983 NJG851983:NJJ851983 NTC851983:NTF851983 OCY851983:ODB851983 OMU851983:OMX851983 OWQ851983:OWT851983 PGM851983:PGP851983 PQI851983:PQL851983 QAE851983:QAH851983 QKA851983:QKD851983 QTW851983:QTZ851983 RDS851983:RDV851983 RNO851983:RNR851983 RXK851983:RXN851983 SHG851983:SHJ851983 SRC851983:SRF851983 TAY851983:TBB851983 TKU851983:TKX851983 TUQ851983:TUT851983 UEM851983:UEP851983 UOI851983:UOL851983 UYE851983:UYH851983 VIA851983:VID851983 VRW851983:VRZ851983 WBS851983:WBV851983 WLO851983:WLR851983 WVK851983:WVN851983 C917519:F917519 IY917519:JB917519 SU917519:SX917519 ACQ917519:ACT917519 AMM917519:AMP917519 AWI917519:AWL917519 BGE917519:BGH917519 BQA917519:BQD917519 BZW917519:BZZ917519 CJS917519:CJV917519 CTO917519:CTR917519 DDK917519:DDN917519 DNG917519:DNJ917519 DXC917519:DXF917519 EGY917519:EHB917519 EQU917519:EQX917519 FAQ917519:FAT917519 FKM917519:FKP917519 FUI917519:FUL917519 GEE917519:GEH917519 GOA917519:GOD917519 GXW917519:GXZ917519 HHS917519:HHV917519 HRO917519:HRR917519 IBK917519:IBN917519 ILG917519:ILJ917519 IVC917519:IVF917519 JEY917519:JFB917519 JOU917519:JOX917519 JYQ917519:JYT917519 KIM917519:KIP917519 KSI917519:KSL917519 LCE917519:LCH917519 LMA917519:LMD917519 LVW917519:LVZ917519 MFS917519:MFV917519 MPO917519:MPR917519 MZK917519:MZN917519 NJG917519:NJJ917519 NTC917519:NTF917519 OCY917519:ODB917519 OMU917519:OMX917519 OWQ917519:OWT917519 PGM917519:PGP917519 PQI917519:PQL917519 QAE917519:QAH917519 QKA917519:QKD917519 QTW917519:QTZ917519 RDS917519:RDV917519 RNO917519:RNR917519 RXK917519:RXN917519 SHG917519:SHJ917519 SRC917519:SRF917519 TAY917519:TBB917519 TKU917519:TKX917519 TUQ917519:TUT917519 UEM917519:UEP917519 UOI917519:UOL917519 UYE917519:UYH917519 VIA917519:VID917519 VRW917519:VRZ917519 WBS917519:WBV917519 WLO917519:WLR917519 WVK917519:WVN917519 C983055:F983055 IY983055:JB983055 SU983055:SX983055 ACQ983055:ACT983055 AMM983055:AMP983055 AWI983055:AWL983055 BGE983055:BGH983055 BQA983055:BQD983055 BZW983055:BZZ983055 CJS983055:CJV983055 CTO983055:CTR983055 DDK983055:DDN983055 DNG983055:DNJ983055 DXC983055:DXF983055 EGY983055:EHB983055 EQU983055:EQX983055 FAQ983055:FAT983055 FKM983055:FKP983055 FUI983055:FUL983055 GEE983055:GEH983055 GOA983055:GOD983055 GXW983055:GXZ983055 HHS983055:HHV983055 HRO983055:HRR983055 IBK983055:IBN983055 ILG983055:ILJ983055 IVC983055:IVF983055 JEY983055:JFB983055 JOU983055:JOX983055 JYQ983055:JYT983055 KIM983055:KIP983055 KSI983055:KSL983055 LCE983055:LCH983055 LMA983055:LMD983055 LVW983055:LVZ983055 MFS983055:MFV983055 MPO983055:MPR983055 MZK983055:MZN983055 NJG983055:NJJ983055 NTC983055:NTF983055 OCY983055:ODB983055 OMU983055:OMX983055 OWQ983055:OWT983055 PGM983055:PGP983055 PQI983055:PQL983055 QAE983055:QAH983055 QKA983055:QKD983055 QTW983055:QTZ983055 RDS983055:RDV983055 RNO983055:RNR983055 RXK983055:RXN983055 SHG983055:SHJ983055 SRC983055:SRF983055 TAY983055:TBB983055 TKU983055:TKX983055 TUQ983055:TUT983055 UEM983055:UEP983055 UOI983055:UOL983055 UYE983055:UYH983055 VIA983055:VID983055 VRW983055:VRZ983055 WBS983055:WBV983055 WLO983055:WLR983055 WVK983055:WVN983055">
      <formula1>1</formula1>
      <formula2>900</formula2>
    </dataValidation>
    <dataValidation type="whole" allowBlank="1" showInputMessage="1" showErrorMessage="1" error="1&lt;=kodas&lt;91" sqref="G15 JC15 SY15 ACU15 AMQ15 AWM15 BGI15 BQE15 CAA15 CJW15 CTS15 DDO15 DNK15 DXG15 EHC15 EQY15 FAU15 FKQ15 FUM15 GEI15 GOE15 GYA15 HHW15 HRS15 IBO15 ILK15 IVG15 JFC15 JOY15 JYU15 KIQ15 KSM15 LCI15 LME15 LWA15 MFW15 MPS15 MZO15 NJK15 NTG15 ODC15 OMY15 OWU15 PGQ15 PQM15 QAI15 QKE15 QUA15 RDW15 RNS15 RXO15 SHK15 SRG15 TBC15 TKY15 TUU15 UEQ15 UOM15 UYI15 VIE15 VSA15 WBW15 WLS15 WVO15 G65551 JC65551 SY65551 ACU65551 AMQ65551 AWM65551 BGI65551 BQE65551 CAA65551 CJW65551 CTS65551 DDO65551 DNK65551 DXG65551 EHC65551 EQY65551 FAU65551 FKQ65551 FUM65551 GEI65551 GOE65551 GYA65551 HHW65551 HRS65551 IBO65551 ILK65551 IVG65551 JFC65551 JOY65551 JYU65551 KIQ65551 KSM65551 LCI65551 LME65551 LWA65551 MFW65551 MPS65551 MZO65551 NJK65551 NTG65551 ODC65551 OMY65551 OWU65551 PGQ65551 PQM65551 QAI65551 QKE65551 QUA65551 RDW65551 RNS65551 RXO65551 SHK65551 SRG65551 TBC65551 TKY65551 TUU65551 UEQ65551 UOM65551 UYI65551 VIE65551 VSA65551 WBW65551 WLS65551 WVO65551 G131087 JC131087 SY131087 ACU131087 AMQ131087 AWM131087 BGI131087 BQE131087 CAA131087 CJW131087 CTS131087 DDO131087 DNK131087 DXG131087 EHC131087 EQY131087 FAU131087 FKQ131087 FUM131087 GEI131087 GOE131087 GYA131087 HHW131087 HRS131087 IBO131087 ILK131087 IVG131087 JFC131087 JOY131087 JYU131087 KIQ131087 KSM131087 LCI131087 LME131087 LWA131087 MFW131087 MPS131087 MZO131087 NJK131087 NTG131087 ODC131087 OMY131087 OWU131087 PGQ131087 PQM131087 QAI131087 QKE131087 QUA131087 RDW131087 RNS131087 RXO131087 SHK131087 SRG131087 TBC131087 TKY131087 TUU131087 UEQ131087 UOM131087 UYI131087 VIE131087 VSA131087 WBW131087 WLS131087 WVO131087 G196623 JC196623 SY196623 ACU196623 AMQ196623 AWM196623 BGI196623 BQE196623 CAA196623 CJW196623 CTS196623 DDO196623 DNK196623 DXG196623 EHC196623 EQY196623 FAU196623 FKQ196623 FUM196623 GEI196623 GOE196623 GYA196623 HHW196623 HRS196623 IBO196623 ILK196623 IVG196623 JFC196623 JOY196623 JYU196623 KIQ196623 KSM196623 LCI196623 LME196623 LWA196623 MFW196623 MPS196623 MZO196623 NJK196623 NTG196623 ODC196623 OMY196623 OWU196623 PGQ196623 PQM196623 QAI196623 QKE196623 QUA196623 RDW196623 RNS196623 RXO196623 SHK196623 SRG196623 TBC196623 TKY196623 TUU196623 UEQ196623 UOM196623 UYI196623 VIE196623 VSA196623 WBW196623 WLS196623 WVO196623 G262159 JC262159 SY262159 ACU262159 AMQ262159 AWM262159 BGI262159 BQE262159 CAA262159 CJW262159 CTS262159 DDO262159 DNK262159 DXG262159 EHC262159 EQY262159 FAU262159 FKQ262159 FUM262159 GEI262159 GOE262159 GYA262159 HHW262159 HRS262159 IBO262159 ILK262159 IVG262159 JFC262159 JOY262159 JYU262159 KIQ262159 KSM262159 LCI262159 LME262159 LWA262159 MFW262159 MPS262159 MZO262159 NJK262159 NTG262159 ODC262159 OMY262159 OWU262159 PGQ262159 PQM262159 QAI262159 QKE262159 QUA262159 RDW262159 RNS262159 RXO262159 SHK262159 SRG262159 TBC262159 TKY262159 TUU262159 UEQ262159 UOM262159 UYI262159 VIE262159 VSA262159 WBW262159 WLS262159 WVO262159 G327695 JC327695 SY327695 ACU327695 AMQ327695 AWM327695 BGI327695 BQE327695 CAA327695 CJW327695 CTS327695 DDO327695 DNK327695 DXG327695 EHC327695 EQY327695 FAU327695 FKQ327695 FUM327695 GEI327695 GOE327695 GYA327695 HHW327695 HRS327695 IBO327695 ILK327695 IVG327695 JFC327695 JOY327695 JYU327695 KIQ327695 KSM327695 LCI327695 LME327695 LWA327695 MFW327695 MPS327695 MZO327695 NJK327695 NTG327695 ODC327695 OMY327695 OWU327695 PGQ327695 PQM327695 QAI327695 QKE327695 QUA327695 RDW327695 RNS327695 RXO327695 SHK327695 SRG327695 TBC327695 TKY327695 TUU327695 UEQ327695 UOM327695 UYI327695 VIE327695 VSA327695 WBW327695 WLS327695 WVO327695 G393231 JC393231 SY393231 ACU393231 AMQ393231 AWM393231 BGI393231 BQE393231 CAA393231 CJW393231 CTS393231 DDO393231 DNK393231 DXG393231 EHC393231 EQY393231 FAU393231 FKQ393231 FUM393231 GEI393231 GOE393231 GYA393231 HHW393231 HRS393231 IBO393231 ILK393231 IVG393231 JFC393231 JOY393231 JYU393231 KIQ393231 KSM393231 LCI393231 LME393231 LWA393231 MFW393231 MPS393231 MZO393231 NJK393231 NTG393231 ODC393231 OMY393231 OWU393231 PGQ393231 PQM393231 QAI393231 QKE393231 QUA393231 RDW393231 RNS393231 RXO393231 SHK393231 SRG393231 TBC393231 TKY393231 TUU393231 UEQ393231 UOM393231 UYI393231 VIE393231 VSA393231 WBW393231 WLS393231 WVO393231 G458767 JC458767 SY458767 ACU458767 AMQ458767 AWM458767 BGI458767 BQE458767 CAA458767 CJW458767 CTS458767 DDO458767 DNK458767 DXG458767 EHC458767 EQY458767 FAU458767 FKQ458767 FUM458767 GEI458767 GOE458767 GYA458767 HHW458767 HRS458767 IBO458767 ILK458767 IVG458767 JFC458767 JOY458767 JYU458767 KIQ458767 KSM458767 LCI458767 LME458767 LWA458767 MFW458767 MPS458767 MZO458767 NJK458767 NTG458767 ODC458767 OMY458767 OWU458767 PGQ458767 PQM458767 QAI458767 QKE458767 QUA458767 RDW458767 RNS458767 RXO458767 SHK458767 SRG458767 TBC458767 TKY458767 TUU458767 UEQ458767 UOM458767 UYI458767 VIE458767 VSA458767 WBW458767 WLS458767 WVO458767 G524303 JC524303 SY524303 ACU524303 AMQ524303 AWM524303 BGI524303 BQE524303 CAA524303 CJW524303 CTS524303 DDO524303 DNK524303 DXG524303 EHC524303 EQY524303 FAU524303 FKQ524303 FUM524303 GEI524303 GOE524303 GYA524303 HHW524303 HRS524303 IBO524303 ILK524303 IVG524303 JFC524303 JOY524303 JYU524303 KIQ524303 KSM524303 LCI524303 LME524303 LWA524303 MFW524303 MPS524303 MZO524303 NJK524303 NTG524303 ODC524303 OMY524303 OWU524303 PGQ524303 PQM524303 QAI524303 QKE524303 QUA524303 RDW524303 RNS524303 RXO524303 SHK524303 SRG524303 TBC524303 TKY524303 TUU524303 UEQ524303 UOM524303 UYI524303 VIE524303 VSA524303 WBW524303 WLS524303 WVO524303 G589839 JC589839 SY589839 ACU589839 AMQ589839 AWM589839 BGI589839 BQE589839 CAA589839 CJW589839 CTS589839 DDO589839 DNK589839 DXG589839 EHC589839 EQY589839 FAU589839 FKQ589839 FUM589839 GEI589839 GOE589839 GYA589839 HHW589839 HRS589839 IBO589839 ILK589839 IVG589839 JFC589839 JOY589839 JYU589839 KIQ589839 KSM589839 LCI589839 LME589839 LWA589839 MFW589839 MPS589839 MZO589839 NJK589839 NTG589839 ODC589839 OMY589839 OWU589839 PGQ589839 PQM589839 QAI589839 QKE589839 QUA589839 RDW589839 RNS589839 RXO589839 SHK589839 SRG589839 TBC589839 TKY589839 TUU589839 UEQ589839 UOM589839 UYI589839 VIE589839 VSA589839 WBW589839 WLS589839 WVO589839 G655375 JC655375 SY655375 ACU655375 AMQ655375 AWM655375 BGI655375 BQE655375 CAA655375 CJW655375 CTS655375 DDO655375 DNK655375 DXG655375 EHC655375 EQY655375 FAU655375 FKQ655375 FUM655375 GEI655375 GOE655375 GYA655375 HHW655375 HRS655375 IBO655375 ILK655375 IVG655375 JFC655375 JOY655375 JYU655375 KIQ655375 KSM655375 LCI655375 LME655375 LWA655375 MFW655375 MPS655375 MZO655375 NJK655375 NTG655375 ODC655375 OMY655375 OWU655375 PGQ655375 PQM655375 QAI655375 QKE655375 QUA655375 RDW655375 RNS655375 RXO655375 SHK655375 SRG655375 TBC655375 TKY655375 TUU655375 UEQ655375 UOM655375 UYI655375 VIE655375 VSA655375 WBW655375 WLS655375 WVO655375 G720911 JC720911 SY720911 ACU720911 AMQ720911 AWM720911 BGI720911 BQE720911 CAA720911 CJW720911 CTS720911 DDO720911 DNK720911 DXG720911 EHC720911 EQY720911 FAU720911 FKQ720911 FUM720911 GEI720911 GOE720911 GYA720911 HHW720911 HRS720911 IBO720911 ILK720911 IVG720911 JFC720911 JOY720911 JYU720911 KIQ720911 KSM720911 LCI720911 LME720911 LWA720911 MFW720911 MPS720911 MZO720911 NJK720911 NTG720911 ODC720911 OMY720911 OWU720911 PGQ720911 PQM720911 QAI720911 QKE720911 QUA720911 RDW720911 RNS720911 RXO720911 SHK720911 SRG720911 TBC720911 TKY720911 TUU720911 UEQ720911 UOM720911 UYI720911 VIE720911 VSA720911 WBW720911 WLS720911 WVO720911 G786447 JC786447 SY786447 ACU786447 AMQ786447 AWM786447 BGI786447 BQE786447 CAA786447 CJW786447 CTS786447 DDO786447 DNK786447 DXG786447 EHC786447 EQY786447 FAU786447 FKQ786447 FUM786447 GEI786447 GOE786447 GYA786447 HHW786447 HRS786447 IBO786447 ILK786447 IVG786447 JFC786447 JOY786447 JYU786447 KIQ786447 KSM786447 LCI786447 LME786447 LWA786447 MFW786447 MPS786447 MZO786447 NJK786447 NTG786447 ODC786447 OMY786447 OWU786447 PGQ786447 PQM786447 QAI786447 QKE786447 QUA786447 RDW786447 RNS786447 RXO786447 SHK786447 SRG786447 TBC786447 TKY786447 TUU786447 UEQ786447 UOM786447 UYI786447 VIE786447 VSA786447 WBW786447 WLS786447 WVO786447 G851983 JC851983 SY851983 ACU851983 AMQ851983 AWM851983 BGI851983 BQE851983 CAA851983 CJW851983 CTS851983 DDO851983 DNK851983 DXG851983 EHC851983 EQY851983 FAU851983 FKQ851983 FUM851983 GEI851983 GOE851983 GYA851983 HHW851983 HRS851983 IBO851983 ILK851983 IVG851983 JFC851983 JOY851983 JYU851983 KIQ851983 KSM851983 LCI851983 LME851983 LWA851983 MFW851983 MPS851983 MZO851983 NJK851983 NTG851983 ODC851983 OMY851983 OWU851983 PGQ851983 PQM851983 QAI851983 QKE851983 QUA851983 RDW851983 RNS851983 RXO851983 SHK851983 SRG851983 TBC851983 TKY851983 TUU851983 UEQ851983 UOM851983 UYI851983 VIE851983 VSA851983 WBW851983 WLS851983 WVO851983 G917519 JC917519 SY917519 ACU917519 AMQ917519 AWM917519 BGI917519 BQE917519 CAA917519 CJW917519 CTS917519 DDO917519 DNK917519 DXG917519 EHC917519 EQY917519 FAU917519 FKQ917519 FUM917519 GEI917519 GOE917519 GYA917519 HHW917519 HRS917519 IBO917519 ILK917519 IVG917519 JFC917519 JOY917519 JYU917519 KIQ917519 KSM917519 LCI917519 LME917519 LWA917519 MFW917519 MPS917519 MZO917519 NJK917519 NTG917519 ODC917519 OMY917519 OWU917519 PGQ917519 PQM917519 QAI917519 QKE917519 QUA917519 RDW917519 RNS917519 RXO917519 SHK917519 SRG917519 TBC917519 TKY917519 TUU917519 UEQ917519 UOM917519 UYI917519 VIE917519 VSA917519 WBW917519 WLS917519 WVO917519 G983055 JC983055 SY983055 ACU983055 AMQ983055 AWM983055 BGI983055 BQE983055 CAA983055 CJW983055 CTS983055 DDO983055 DNK983055 DXG983055 EHC983055 EQY983055 FAU983055 FKQ983055 FUM983055 GEI983055 GOE983055 GYA983055 HHW983055 HRS983055 IBO983055 ILK983055 IVG983055 JFC983055 JOY983055 JYU983055 KIQ983055 KSM983055 LCI983055 LME983055 LWA983055 MFW983055 MPS983055 MZO983055 NJK983055 NTG983055 ODC983055 OMY983055 OWU983055 PGQ983055 PQM983055 QAI983055 QKE983055 QUA983055 RDW983055 RNS983055 RXO983055 SHK983055 SRG983055 TBC983055 TKY983055 TUU983055 UEQ983055 UOM983055 UYI983055 VIE983055 VSA983055 WBW983055 WLS983055 WVO983055 B15 IX15 ST15 ACP15 AML15 AWH15 BGD15 BPZ15 BZV15 CJR15 CTN15 DDJ15 DNF15 DXB15 EGX15 EQT15 FAP15 FKL15 FUH15 GED15 GNZ15 GXV15 HHR15 HRN15 IBJ15 ILF15 IVB15 JEX15 JOT15 JYP15 KIL15 KSH15 LCD15 LLZ15 LVV15 MFR15 MPN15 MZJ15 NJF15 NTB15 OCX15 OMT15 OWP15 PGL15 PQH15 QAD15 QJZ15 QTV15 RDR15 RNN15 RXJ15 SHF15 SRB15 TAX15 TKT15 TUP15 UEL15 UOH15 UYD15 VHZ15 VRV15 WBR15 WLN15 WVJ15 B65551 IX65551 ST65551 ACP65551 AML65551 AWH65551 BGD65551 BPZ65551 BZV65551 CJR65551 CTN65551 DDJ65551 DNF65551 DXB65551 EGX65551 EQT65551 FAP65551 FKL65551 FUH65551 GED65551 GNZ65551 GXV65551 HHR65551 HRN65551 IBJ65551 ILF65551 IVB65551 JEX65551 JOT65551 JYP65551 KIL65551 KSH65551 LCD65551 LLZ65551 LVV65551 MFR65551 MPN65551 MZJ65551 NJF65551 NTB65551 OCX65551 OMT65551 OWP65551 PGL65551 PQH65551 QAD65551 QJZ65551 QTV65551 RDR65551 RNN65551 RXJ65551 SHF65551 SRB65551 TAX65551 TKT65551 TUP65551 UEL65551 UOH65551 UYD65551 VHZ65551 VRV65551 WBR65551 WLN65551 WVJ65551 B131087 IX131087 ST131087 ACP131087 AML131087 AWH131087 BGD131087 BPZ131087 BZV131087 CJR131087 CTN131087 DDJ131087 DNF131087 DXB131087 EGX131087 EQT131087 FAP131087 FKL131087 FUH131087 GED131087 GNZ131087 GXV131087 HHR131087 HRN131087 IBJ131087 ILF131087 IVB131087 JEX131087 JOT131087 JYP131087 KIL131087 KSH131087 LCD131087 LLZ131087 LVV131087 MFR131087 MPN131087 MZJ131087 NJF131087 NTB131087 OCX131087 OMT131087 OWP131087 PGL131087 PQH131087 QAD131087 QJZ131087 QTV131087 RDR131087 RNN131087 RXJ131087 SHF131087 SRB131087 TAX131087 TKT131087 TUP131087 UEL131087 UOH131087 UYD131087 VHZ131087 VRV131087 WBR131087 WLN131087 WVJ131087 B196623 IX196623 ST196623 ACP196623 AML196623 AWH196623 BGD196623 BPZ196623 BZV196623 CJR196623 CTN196623 DDJ196623 DNF196623 DXB196623 EGX196623 EQT196623 FAP196623 FKL196623 FUH196623 GED196623 GNZ196623 GXV196623 HHR196623 HRN196623 IBJ196623 ILF196623 IVB196623 JEX196623 JOT196623 JYP196623 KIL196623 KSH196623 LCD196623 LLZ196623 LVV196623 MFR196623 MPN196623 MZJ196623 NJF196623 NTB196623 OCX196623 OMT196623 OWP196623 PGL196623 PQH196623 QAD196623 QJZ196623 QTV196623 RDR196623 RNN196623 RXJ196623 SHF196623 SRB196623 TAX196623 TKT196623 TUP196623 UEL196623 UOH196623 UYD196623 VHZ196623 VRV196623 WBR196623 WLN196623 WVJ196623 B262159 IX262159 ST262159 ACP262159 AML262159 AWH262159 BGD262159 BPZ262159 BZV262159 CJR262159 CTN262159 DDJ262159 DNF262159 DXB262159 EGX262159 EQT262159 FAP262159 FKL262159 FUH262159 GED262159 GNZ262159 GXV262159 HHR262159 HRN262159 IBJ262159 ILF262159 IVB262159 JEX262159 JOT262159 JYP262159 KIL262159 KSH262159 LCD262159 LLZ262159 LVV262159 MFR262159 MPN262159 MZJ262159 NJF262159 NTB262159 OCX262159 OMT262159 OWP262159 PGL262159 PQH262159 QAD262159 QJZ262159 QTV262159 RDR262159 RNN262159 RXJ262159 SHF262159 SRB262159 TAX262159 TKT262159 TUP262159 UEL262159 UOH262159 UYD262159 VHZ262159 VRV262159 WBR262159 WLN262159 WVJ262159 B327695 IX327695 ST327695 ACP327695 AML327695 AWH327695 BGD327695 BPZ327695 BZV327695 CJR327695 CTN327695 DDJ327695 DNF327695 DXB327695 EGX327695 EQT327695 FAP327695 FKL327695 FUH327695 GED327695 GNZ327695 GXV327695 HHR327695 HRN327695 IBJ327695 ILF327695 IVB327695 JEX327695 JOT327695 JYP327695 KIL327695 KSH327695 LCD327695 LLZ327695 LVV327695 MFR327695 MPN327695 MZJ327695 NJF327695 NTB327695 OCX327695 OMT327695 OWP327695 PGL327695 PQH327695 QAD327695 QJZ327695 QTV327695 RDR327695 RNN327695 RXJ327695 SHF327695 SRB327695 TAX327695 TKT327695 TUP327695 UEL327695 UOH327695 UYD327695 VHZ327695 VRV327695 WBR327695 WLN327695 WVJ327695 B393231 IX393231 ST393231 ACP393231 AML393231 AWH393231 BGD393231 BPZ393231 BZV393231 CJR393231 CTN393231 DDJ393231 DNF393231 DXB393231 EGX393231 EQT393231 FAP393231 FKL393231 FUH393231 GED393231 GNZ393231 GXV393231 HHR393231 HRN393231 IBJ393231 ILF393231 IVB393231 JEX393231 JOT393231 JYP393231 KIL393231 KSH393231 LCD393231 LLZ393231 LVV393231 MFR393231 MPN393231 MZJ393231 NJF393231 NTB393231 OCX393231 OMT393231 OWP393231 PGL393231 PQH393231 QAD393231 QJZ393231 QTV393231 RDR393231 RNN393231 RXJ393231 SHF393231 SRB393231 TAX393231 TKT393231 TUP393231 UEL393231 UOH393231 UYD393231 VHZ393231 VRV393231 WBR393231 WLN393231 WVJ393231 B458767 IX458767 ST458767 ACP458767 AML458767 AWH458767 BGD458767 BPZ458767 BZV458767 CJR458767 CTN458767 DDJ458767 DNF458767 DXB458767 EGX458767 EQT458767 FAP458767 FKL458767 FUH458767 GED458767 GNZ458767 GXV458767 HHR458767 HRN458767 IBJ458767 ILF458767 IVB458767 JEX458767 JOT458767 JYP458767 KIL458767 KSH458767 LCD458767 LLZ458767 LVV458767 MFR458767 MPN458767 MZJ458767 NJF458767 NTB458767 OCX458767 OMT458767 OWP458767 PGL458767 PQH458767 QAD458767 QJZ458767 QTV458767 RDR458767 RNN458767 RXJ458767 SHF458767 SRB458767 TAX458767 TKT458767 TUP458767 UEL458767 UOH458767 UYD458767 VHZ458767 VRV458767 WBR458767 WLN458767 WVJ458767 B524303 IX524303 ST524303 ACP524303 AML524303 AWH524303 BGD524303 BPZ524303 BZV524303 CJR524303 CTN524303 DDJ524303 DNF524303 DXB524303 EGX524303 EQT524303 FAP524303 FKL524303 FUH524303 GED524303 GNZ524303 GXV524303 HHR524303 HRN524303 IBJ524303 ILF524303 IVB524303 JEX524303 JOT524303 JYP524303 KIL524303 KSH524303 LCD524303 LLZ524303 LVV524303 MFR524303 MPN524303 MZJ524303 NJF524303 NTB524303 OCX524303 OMT524303 OWP524303 PGL524303 PQH524303 QAD524303 QJZ524303 QTV524303 RDR524303 RNN524303 RXJ524303 SHF524303 SRB524303 TAX524303 TKT524303 TUP524303 UEL524303 UOH524303 UYD524303 VHZ524303 VRV524303 WBR524303 WLN524303 WVJ524303 B589839 IX589839 ST589839 ACP589839 AML589839 AWH589839 BGD589839 BPZ589839 BZV589839 CJR589839 CTN589839 DDJ589839 DNF589839 DXB589839 EGX589839 EQT589839 FAP589839 FKL589839 FUH589839 GED589839 GNZ589839 GXV589839 HHR589839 HRN589839 IBJ589839 ILF589839 IVB589839 JEX589839 JOT589839 JYP589839 KIL589839 KSH589839 LCD589839 LLZ589839 LVV589839 MFR589839 MPN589839 MZJ589839 NJF589839 NTB589839 OCX589839 OMT589839 OWP589839 PGL589839 PQH589839 QAD589839 QJZ589839 QTV589839 RDR589839 RNN589839 RXJ589839 SHF589839 SRB589839 TAX589839 TKT589839 TUP589839 UEL589839 UOH589839 UYD589839 VHZ589839 VRV589839 WBR589839 WLN589839 WVJ589839 B655375 IX655375 ST655375 ACP655375 AML655375 AWH655375 BGD655375 BPZ655375 BZV655375 CJR655375 CTN655375 DDJ655375 DNF655375 DXB655375 EGX655375 EQT655375 FAP655375 FKL655375 FUH655375 GED655375 GNZ655375 GXV655375 HHR655375 HRN655375 IBJ655375 ILF655375 IVB655375 JEX655375 JOT655375 JYP655375 KIL655375 KSH655375 LCD655375 LLZ655375 LVV655375 MFR655375 MPN655375 MZJ655375 NJF655375 NTB655375 OCX655375 OMT655375 OWP655375 PGL655375 PQH655375 QAD655375 QJZ655375 QTV655375 RDR655375 RNN655375 RXJ655375 SHF655375 SRB655375 TAX655375 TKT655375 TUP655375 UEL655375 UOH655375 UYD655375 VHZ655375 VRV655375 WBR655375 WLN655375 WVJ655375 B720911 IX720911 ST720911 ACP720911 AML720911 AWH720911 BGD720911 BPZ720911 BZV720911 CJR720911 CTN720911 DDJ720911 DNF720911 DXB720911 EGX720911 EQT720911 FAP720911 FKL720911 FUH720911 GED720911 GNZ720911 GXV720911 HHR720911 HRN720911 IBJ720911 ILF720911 IVB720911 JEX720911 JOT720911 JYP720911 KIL720911 KSH720911 LCD720911 LLZ720911 LVV720911 MFR720911 MPN720911 MZJ720911 NJF720911 NTB720911 OCX720911 OMT720911 OWP720911 PGL720911 PQH720911 QAD720911 QJZ720911 QTV720911 RDR720911 RNN720911 RXJ720911 SHF720911 SRB720911 TAX720911 TKT720911 TUP720911 UEL720911 UOH720911 UYD720911 VHZ720911 VRV720911 WBR720911 WLN720911 WVJ720911 B786447 IX786447 ST786447 ACP786447 AML786447 AWH786447 BGD786447 BPZ786447 BZV786447 CJR786447 CTN786447 DDJ786447 DNF786447 DXB786447 EGX786447 EQT786447 FAP786447 FKL786447 FUH786447 GED786447 GNZ786447 GXV786447 HHR786447 HRN786447 IBJ786447 ILF786447 IVB786447 JEX786447 JOT786447 JYP786447 KIL786447 KSH786447 LCD786447 LLZ786447 LVV786447 MFR786447 MPN786447 MZJ786447 NJF786447 NTB786447 OCX786447 OMT786447 OWP786447 PGL786447 PQH786447 QAD786447 QJZ786447 QTV786447 RDR786447 RNN786447 RXJ786447 SHF786447 SRB786447 TAX786447 TKT786447 TUP786447 UEL786447 UOH786447 UYD786447 VHZ786447 VRV786447 WBR786447 WLN786447 WVJ786447 B851983 IX851983 ST851983 ACP851983 AML851983 AWH851983 BGD851983 BPZ851983 BZV851983 CJR851983 CTN851983 DDJ851983 DNF851983 DXB851983 EGX851983 EQT851983 FAP851983 FKL851983 FUH851983 GED851983 GNZ851983 GXV851983 HHR851983 HRN851983 IBJ851983 ILF851983 IVB851983 JEX851983 JOT851983 JYP851983 KIL851983 KSH851983 LCD851983 LLZ851983 LVV851983 MFR851983 MPN851983 MZJ851983 NJF851983 NTB851983 OCX851983 OMT851983 OWP851983 PGL851983 PQH851983 QAD851983 QJZ851983 QTV851983 RDR851983 RNN851983 RXJ851983 SHF851983 SRB851983 TAX851983 TKT851983 TUP851983 UEL851983 UOH851983 UYD851983 VHZ851983 VRV851983 WBR851983 WLN851983 WVJ851983 B917519 IX917519 ST917519 ACP917519 AML917519 AWH917519 BGD917519 BPZ917519 BZV917519 CJR917519 CTN917519 DDJ917519 DNF917519 DXB917519 EGX917519 EQT917519 FAP917519 FKL917519 FUH917519 GED917519 GNZ917519 GXV917519 HHR917519 HRN917519 IBJ917519 ILF917519 IVB917519 JEX917519 JOT917519 JYP917519 KIL917519 KSH917519 LCD917519 LLZ917519 LVV917519 MFR917519 MPN917519 MZJ917519 NJF917519 NTB917519 OCX917519 OMT917519 OWP917519 PGL917519 PQH917519 QAD917519 QJZ917519 QTV917519 RDR917519 RNN917519 RXJ917519 SHF917519 SRB917519 TAX917519 TKT917519 TUP917519 UEL917519 UOH917519 UYD917519 VHZ917519 VRV917519 WBR917519 WLN917519 WVJ917519 B983055 IX983055 ST983055 ACP983055 AML983055 AWH983055 BGD983055 BPZ983055 BZV983055 CJR983055 CTN983055 DDJ983055 DNF983055 DXB983055 EGX983055 EQT983055 FAP983055 FKL983055 FUH983055 GED983055 GNZ983055 GXV983055 HHR983055 HRN983055 IBJ983055 ILF983055 IVB983055 JEX983055 JOT983055 JYP983055 KIL983055 KSH983055 LCD983055 LLZ983055 LVV983055 MFR983055 MPN983055 MZJ983055 NJF983055 NTB983055 OCX983055 OMT983055 OWP983055 PGL983055 PQH983055 QAD983055 QJZ983055 QTV983055 RDR983055 RNN983055 RXJ983055 SHF983055 SRB983055 TAX983055 TKT983055 TUP983055 UEL983055 UOH983055 UYD983055 VHZ983055 VRV983055 WBR983055 WLN983055 WVJ983055">
      <formula1>1</formula1>
      <formula2>90</formula2>
    </dataValidation>
    <dataValidation type="whole" allowBlank="1" showInputMessage="1" showErrorMessage="1" error="1&lt;=prog&lt;98" sqref="H18 JD18 SZ18 ACV18 AMR18 AWN18 BGJ18 BQF18 CAB18 CJX18 CTT18 DDP18 DNL18 DXH18 EHD18 EQZ18 FAV18 FKR18 FUN18 GEJ18 GOF18 GYB18 HHX18 HRT18 IBP18 ILL18 IVH18 JFD18 JOZ18 JYV18 KIR18 KSN18 LCJ18 LMF18 LWB18 MFX18 MPT18 MZP18 NJL18 NTH18 ODD18 OMZ18 OWV18 PGR18 PQN18 QAJ18 QKF18 QUB18 RDX18 RNT18 RXP18 SHL18 SRH18 TBD18 TKZ18 TUV18 UER18 UON18 UYJ18 VIF18 VSB18 WBX18 WLT18 WVP18 H65554 JD65554 SZ65554 ACV65554 AMR65554 AWN65554 BGJ65554 BQF65554 CAB65554 CJX65554 CTT65554 DDP65554 DNL65554 DXH65554 EHD65554 EQZ65554 FAV65554 FKR65554 FUN65554 GEJ65554 GOF65554 GYB65554 HHX65554 HRT65554 IBP65554 ILL65554 IVH65554 JFD65554 JOZ65554 JYV65554 KIR65554 KSN65554 LCJ65554 LMF65554 LWB65554 MFX65554 MPT65554 MZP65554 NJL65554 NTH65554 ODD65554 OMZ65554 OWV65554 PGR65554 PQN65554 QAJ65554 QKF65554 QUB65554 RDX65554 RNT65554 RXP65554 SHL65554 SRH65554 TBD65554 TKZ65554 TUV65554 UER65554 UON65554 UYJ65554 VIF65554 VSB65554 WBX65554 WLT65554 WVP65554 H131090 JD131090 SZ131090 ACV131090 AMR131090 AWN131090 BGJ131090 BQF131090 CAB131090 CJX131090 CTT131090 DDP131090 DNL131090 DXH131090 EHD131090 EQZ131090 FAV131090 FKR131090 FUN131090 GEJ131090 GOF131090 GYB131090 HHX131090 HRT131090 IBP131090 ILL131090 IVH131090 JFD131090 JOZ131090 JYV131090 KIR131090 KSN131090 LCJ131090 LMF131090 LWB131090 MFX131090 MPT131090 MZP131090 NJL131090 NTH131090 ODD131090 OMZ131090 OWV131090 PGR131090 PQN131090 QAJ131090 QKF131090 QUB131090 RDX131090 RNT131090 RXP131090 SHL131090 SRH131090 TBD131090 TKZ131090 TUV131090 UER131090 UON131090 UYJ131090 VIF131090 VSB131090 WBX131090 WLT131090 WVP131090 H196626 JD196626 SZ196626 ACV196626 AMR196626 AWN196626 BGJ196626 BQF196626 CAB196626 CJX196626 CTT196626 DDP196626 DNL196626 DXH196626 EHD196626 EQZ196626 FAV196626 FKR196626 FUN196626 GEJ196626 GOF196626 GYB196626 HHX196626 HRT196626 IBP196626 ILL196626 IVH196626 JFD196626 JOZ196626 JYV196626 KIR196626 KSN196626 LCJ196626 LMF196626 LWB196626 MFX196626 MPT196626 MZP196626 NJL196626 NTH196626 ODD196626 OMZ196626 OWV196626 PGR196626 PQN196626 QAJ196626 QKF196626 QUB196626 RDX196626 RNT196626 RXP196626 SHL196626 SRH196626 TBD196626 TKZ196626 TUV196626 UER196626 UON196626 UYJ196626 VIF196626 VSB196626 WBX196626 WLT196626 WVP196626 H262162 JD262162 SZ262162 ACV262162 AMR262162 AWN262162 BGJ262162 BQF262162 CAB262162 CJX262162 CTT262162 DDP262162 DNL262162 DXH262162 EHD262162 EQZ262162 FAV262162 FKR262162 FUN262162 GEJ262162 GOF262162 GYB262162 HHX262162 HRT262162 IBP262162 ILL262162 IVH262162 JFD262162 JOZ262162 JYV262162 KIR262162 KSN262162 LCJ262162 LMF262162 LWB262162 MFX262162 MPT262162 MZP262162 NJL262162 NTH262162 ODD262162 OMZ262162 OWV262162 PGR262162 PQN262162 QAJ262162 QKF262162 QUB262162 RDX262162 RNT262162 RXP262162 SHL262162 SRH262162 TBD262162 TKZ262162 TUV262162 UER262162 UON262162 UYJ262162 VIF262162 VSB262162 WBX262162 WLT262162 WVP262162 H327698 JD327698 SZ327698 ACV327698 AMR327698 AWN327698 BGJ327698 BQF327698 CAB327698 CJX327698 CTT327698 DDP327698 DNL327698 DXH327698 EHD327698 EQZ327698 FAV327698 FKR327698 FUN327698 GEJ327698 GOF327698 GYB327698 HHX327698 HRT327698 IBP327698 ILL327698 IVH327698 JFD327698 JOZ327698 JYV327698 KIR327698 KSN327698 LCJ327698 LMF327698 LWB327698 MFX327698 MPT327698 MZP327698 NJL327698 NTH327698 ODD327698 OMZ327698 OWV327698 PGR327698 PQN327698 QAJ327698 QKF327698 QUB327698 RDX327698 RNT327698 RXP327698 SHL327698 SRH327698 TBD327698 TKZ327698 TUV327698 UER327698 UON327698 UYJ327698 VIF327698 VSB327698 WBX327698 WLT327698 WVP327698 H393234 JD393234 SZ393234 ACV393234 AMR393234 AWN393234 BGJ393234 BQF393234 CAB393234 CJX393234 CTT393234 DDP393234 DNL393234 DXH393234 EHD393234 EQZ393234 FAV393234 FKR393234 FUN393234 GEJ393234 GOF393234 GYB393234 HHX393234 HRT393234 IBP393234 ILL393234 IVH393234 JFD393234 JOZ393234 JYV393234 KIR393234 KSN393234 LCJ393234 LMF393234 LWB393234 MFX393234 MPT393234 MZP393234 NJL393234 NTH393234 ODD393234 OMZ393234 OWV393234 PGR393234 PQN393234 QAJ393234 QKF393234 QUB393234 RDX393234 RNT393234 RXP393234 SHL393234 SRH393234 TBD393234 TKZ393234 TUV393234 UER393234 UON393234 UYJ393234 VIF393234 VSB393234 WBX393234 WLT393234 WVP393234 H458770 JD458770 SZ458770 ACV458770 AMR458770 AWN458770 BGJ458770 BQF458770 CAB458770 CJX458770 CTT458770 DDP458770 DNL458770 DXH458770 EHD458770 EQZ458770 FAV458770 FKR458770 FUN458770 GEJ458770 GOF458770 GYB458770 HHX458770 HRT458770 IBP458770 ILL458770 IVH458770 JFD458770 JOZ458770 JYV458770 KIR458770 KSN458770 LCJ458770 LMF458770 LWB458770 MFX458770 MPT458770 MZP458770 NJL458770 NTH458770 ODD458770 OMZ458770 OWV458770 PGR458770 PQN458770 QAJ458770 QKF458770 QUB458770 RDX458770 RNT458770 RXP458770 SHL458770 SRH458770 TBD458770 TKZ458770 TUV458770 UER458770 UON458770 UYJ458770 VIF458770 VSB458770 WBX458770 WLT458770 WVP458770 H524306 JD524306 SZ524306 ACV524306 AMR524306 AWN524306 BGJ524306 BQF524306 CAB524306 CJX524306 CTT524306 DDP524306 DNL524306 DXH524306 EHD524306 EQZ524306 FAV524306 FKR524306 FUN524306 GEJ524306 GOF524306 GYB524306 HHX524306 HRT524306 IBP524306 ILL524306 IVH524306 JFD524306 JOZ524306 JYV524306 KIR524306 KSN524306 LCJ524306 LMF524306 LWB524306 MFX524306 MPT524306 MZP524306 NJL524306 NTH524306 ODD524306 OMZ524306 OWV524306 PGR524306 PQN524306 QAJ524306 QKF524306 QUB524306 RDX524306 RNT524306 RXP524306 SHL524306 SRH524306 TBD524306 TKZ524306 TUV524306 UER524306 UON524306 UYJ524306 VIF524306 VSB524306 WBX524306 WLT524306 WVP524306 H589842 JD589842 SZ589842 ACV589842 AMR589842 AWN589842 BGJ589842 BQF589842 CAB589842 CJX589842 CTT589842 DDP589842 DNL589842 DXH589842 EHD589842 EQZ589842 FAV589842 FKR589842 FUN589842 GEJ589842 GOF589842 GYB589842 HHX589842 HRT589842 IBP589842 ILL589842 IVH589842 JFD589842 JOZ589842 JYV589842 KIR589842 KSN589842 LCJ589842 LMF589842 LWB589842 MFX589842 MPT589842 MZP589842 NJL589842 NTH589842 ODD589842 OMZ589842 OWV589842 PGR589842 PQN589842 QAJ589842 QKF589842 QUB589842 RDX589842 RNT589842 RXP589842 SHL589842 SRH589842 TBD589842 TKZ589842 TUV589842 UER589842 UON589842 UYJ589842 VIF589842 VSB589842 WBX589842 WLT589842 WVP589842 H655378 JD655378 SZ655378 ACV655378 AMR655378 AWN655378 BGJ655378 BQF655378 CAB655378 CJX655378 CTT655378 DDP655378 DNL655378 DXH655378 EHD655378 EQZ655378 FAV655378 FKR655378 FUN655378 GEJ655378 GOF655378 GYB655378 HHX655378 HRT655378 IBP655378 ILL655378 IVH655378 JFD655378 JOZ655378 JYV655378 KIR655378 KSN655378 LCJ655378 LMF655378 LWB655378 MFX655378 MPT655378 MZP655378 NJL655378 NTH655378 ODD655378 OMZ655378 OWV655378 PGR655378 PQN655378 QAJ655378 QKF655378 QUB655378 RDX655378 RNT655378 RXP655378 SHL655378 SRH655378 TBD655378 TKZ655378 TUV655378 UER655378 UON655378 UYJ655378 VIF655378 VSB655378 WBX655378 WLT655378 WVP655378 H720914 JD720914 SZ720914 ACV720914 AMR720914 AWN720914 BGJ720914 BQF720914 CAB720914 CJX720914 CTT720914 DDP720914 DNL720914 DXH720914 EHD720914 EQZ720914 FAV720914 FKR720914 FUN720914 GEJ720914 GOF720914 GYB720914 HHX720914 HRT720914 IBP720914 ILL720914 IVH720914 JFD720914 JOZ720914 JYV720914 KIR720914 KSN720914 LCJ720914 LMF720914 LWB720914 MFX720914 MPT720914 MZP720914 NJL720914 NTH720914 ODD720914 OMZ720914 OWV720914 PGR720914 PQN720914 QAJ720914 QKF720914 QUB720914 RDX720914 RNT720914 RXP720914 SHL720914 SRH720914 TBD720914 TKZ720914 TUV720914 UER720914 UON720914 UYJ720914 VIF720914 VSB720914 WBX720914 WLT720914 WVP720914 H786450 JD786450 SZ786450 ACV786450 AMR786450 AWN786450 BGJ786450 BQF786450 CAB786450 CJX786450 CTT786450 DDP786450 DNL786450 DXH786450 EHD786450 EQZ786450 FAV786450 FKR786450 FUN786450 GEJ786450 GOF786450 GYB786450 HHX786450 HRT786450 IBP786450 ILL786450 IVH786450 JFD786450 JOZ786450 JYV786450 KIR786450 KSN786450 LCJ786450 LMF786450 LWB786450 MFX786450 MPT786450 MZP786450 NJL786450 NTH786450 ODD786450 OMZ786450 OWV786450 PGR786450 PQN786450 QAJ786450 QKF786450 QUB786450 RDX786450 RNT786450 RXP786450 SHL786450 SRH786450 TBD786450 TKZ786450 TUV786450 UER786450 UON786450 UYJ786450 VIF786450 VSB786450 WBX786450 WLT786450 WVP786450 H851986 JD851986 SZ851986 ACV851986 AMR851986 AWN851986 BGJ851986 BQF851986 CAB851986 CJX851986 CTT851986 DDP851986 DNL851986 DXH851986 EHD851986 EQZ851986 FAV851986 FKR851986 FUN851986 GEJ851986 GOF851986 GYB851986 HHX851986 HRT851986 IBP851986 ILL851986 IVH851986 JFD851986 JOZ851986 JYV851986 KIR851986 KSN851986 LCJ851986 LMF851986 LWB851986 MFX851986 MPT851986 MZP851986 NJL851986 NTH851986 ODD851986 OMZ851986 OWV851986 PGR851986 PQN851986 QAJ851986 QKF851986 QUB851986 RDX851986 RNT851986 RXP851986 SHL851986 SRH851986 TBD851986 TKZ851986 TUV851986 UER851986 UON851986 UYJ851986 VIF851986 VSB851986 WBX851986 WLT851986 WVP851986 H917522 JD917522 SZ917522 ACV917522 AMR917522 AWN917522 BGJ917522 BQF917522 CAB917522 CJX917522 CTT917522 DDP917522 DNL917522 DXH917522 EHD917522 EQZ917522 FAV917522 FKR917522 FUN917522 GEJ917522 GOF917522 GYB917522 HHX917522 HRT917522 IBP917522 ILL917522 IVH917522 JFD917522 JOZ917522 JYV917522 KIR917522 KSN917522 LCJ917522 LMF917522 LWB917522 MFX917522 MPT917522 MZP917522 NJL917522 NTH917522 ODD917522 OMZ917522 OWV917522 PGR917522 PQN917522 QAJ917522 QKF917522 QUB917522 RDX917522 RNT917522 RXP917522 SHL917522 SRH917522 TBD917522 TKZ917522 TUV917522 UER917522 UON917522 UYJ917522 VIF917522 VSB917522 WBX917522 WLT917522 WVP917522 H983058 JD983058 SZ983058 ACV983058 AMR983058 AWN983058 BGJ983058 BQF983058 CAB983058 CJX983058 CTT983058 DDP983058 DNL983058 DXH983058 EHD983058 EQZ983058 FAV983058 FKR983058 FUN983058 GEJ983058 GOF983058 GYB983058 HHX983058 HRT983058 IBP983058 ILL983058 IVH983058 JFD983058 JOZ983058 JYV983058 KIR983058 KSN983058 LCJ983058 LMF983058 LWB983058 MFX983058 MPT983058 MZP983058 NJL983058 NTH983058 ODD983058 OMZ983058 OWV983058 PGR983058 PQN983058 QAJ983058 QKF983058 QUB983058 RDX983058 RNT983058 RXP983058 SHL983058 SRH983058 TBD983058 TKZ983058 TUV983058 UER983058 UON983058 UYJ983058 VIF983058 VSB983058 WBX983058 WLT983058 WVP983058">
      <formula1>1</formula1>
      <formula2>97</formula2>
    </dataValidation>
  </dataValidations>
  <pageMargins left="0.7" right="0.7" top="0" bottom="0" header="0.3" footer="0.3"/>
  <pageSetup paperSize="9"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 bottom="0"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 bottom="0"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3</vt:i4>
      </vt:variant>
    </vt:vector>
  </HeadingPairs>
  <TitlesOfParts>
    <vt:vector size="3" baseType="lpstr">
      <vt:lpstr>Lapas1</vt:lpstr>
      <vt:lpstr>Lapas2</vt:lpstr>
      <vt:lpstr>Lapas3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2006-11-28T10:25:48Z</dcterms:created>
  <dcterms:modified xsi:type="dcterms:W3CDTF">2018-07-30T07:24:45Z</dcterms:modified>
</cp:coreProperties>
</file>